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0" windowWidth="19440" windowHeight="7788" tabRatio="892" activeTab="1"/>
  </bookViews>
  <sheets>
    <sheet name="Кингисепп" sheetId="14" r:id="rId1"/>
    <sheet name="Кингисепп обед и полдники)" sheetId="15" r:id="rId2"/>
  </sheets>
  <calcPr calcId="124519"/>
</workbook>
</file>

<file path=xl/calcChain.xml><?xml version="1.0" encoding="utf-8"?>
<calcChain xmlns="http://schemas.openxmlformats.org/spreadsheetml/2006/main">
  <c r="H485" i="15"/>
  <c r="G485"/>
  <c r="F485"/>
  <c r="E485"/>
  <c r="I484"/>
  <c r="I483"/>
  <c r="I482"/>
  <c r="I485" s="1"/>
  <c r="I471"/>
  <c r="H471"/>
  <c r="G471"/>
  <c r="F471"/>
  <c r="E471"/>
  <c r="I470"/>
  <c r="I467"/>
  <c r="E472"/>
  <c r="I469"/>
  <c r="I468"/>
  <c r="I466"/>
  <c r="I465"/>
  <c r="I464"/>
  <c r="I463"/>
  <c r="H433"/>
  <c r="G433"/>
  <c r="F433"/>
  <c r="E433"/>
  <c r="I432"/>
  <c r="I431"/>
  <c r="I417"/>
  <c r="I419"/>
  <c r="H420"/>
  <c r="G420"/>
  <c r="F420"/>
  <c r="E420"/>
  <c r="E421" s="1"/>
  <c r="I418"/>
  <c r="I416"/>
  <c r="I415"/>
  <c r="I414"/>
  <c r="I413"/>
  <c r="H384"/>
  <c r="G384"/>
  <c r="F384"/>
  <c r="E384"/>
  <c r="I383"/>
  <c r="I382"/>
  <c r="I381"/>
  <c r="I369"/>
  <c r="I368"/>
  <c r="H371"/>
  <c r="G371"/>
  <c r="F371"/>
  <c r="E371"/>
  <c r="E372" s="1"/>
  <c r="I370"/>
  <c r="I367"/>
  <c r="I366"/>
  <c r="I365"/>
  <c r="I364"/>
  <c r="H337"/>
  <c r="G337"/>
  <c r="F337"/>
  <c r="E337"/>
  <c r="I336"/>
  <c r="I335"/>
  <c r="I334"/>
  <c r="I322"/>
  <c r="I321"/>
  <c r="H324"/>
  <c r="G324"/>
  <c r="F324"/>
  <c r="E324"/>
  <c r="E325" s="1"/>
  <c r="D324"/>
  <c r="I323"/>
  <c r="I320"/>
  <c r="I319"/>
  <c r="I318"/>
  <c r="I317"/>
  <c r="H289"/>
  <c r="G289"/>
  <c r="F289"/>
  <c r="E289"/>
  <c r="I288"/>
  <c r="I287"/>
  <c r="I289" s="1"/>
  <c r="I277"/>
  <c r="I276"/>
  <c r="I275"/>
  <c r="D278"/>
  <c r="E278"/>
  <c r="E279" s="1"/>
  <c r="H278"/>
  <c r="G278"/>
  <c r="F278"/>
  <c r="I274"/>
  <c r="I273"/>
  <c r="I272"/>
  <c r="I271"/>
  <c r="I240"/>
  <c r="H243"/>
  <c r="G243"/>
  <c r="F243"/>
  <c r="E243"/>
  <c r="I242"/>
  <c r="I241"/>
  <c r="I228"/>
  <c r="I230"/>
  <c r="I229"/>
  <c r="H231"/>
  <c r="G231"/>
  <c r="F231"/>
  <c r="E231"/>
  <c r="E232" s="1"/>
  <c r="I227"/>
  <c r="I226"/>
  <c r="I225"/>
  <c r="I224"/>
  <c r="I194"/>
  <c r="I193"/>
  <c r="H195"/>
  <c r="G195"/>
  <c r="F195"/>
  <c r="E195"/>
  <c r="I180"/>
  <c r="H182"/>
  <c r="G182"/>
  <c r="F182"/>
  <c r="E182"/>
  <c r="E183" s="1"/>
  <c r="I181"/>
  <c r="I178"/>
  <c r="I175"/>
  <c r="I179"/>
  <c r="I177"/>
  <c r="I176"/>
  <c r="I174"/>
  <c r="I138"/>
  <c r="E139"/>
  <c r="I137"/>
  <c r="H139"/>
  <c r="G139"/>
  <c r="F139"/>
  <c r="I124"/>
  <c r="I125"/>
  <c r="H127"/>
  <c r="G127"/>
  <c r="F127"/>
  <c r="E127"/>
  <c r="E128" s="1"/>
  <c r="I31"/>
  <c r="I30"/>
  <c r="I84"/>
  <c r="I83"/>
  <c r="I82"/>
  <c r="I66"/>
  <c r="E32"/>
  <c r="E85"/>
  <c r="H85"/>
  <c r="G85"/>
  <c r="F85"/>
  <c r="I71"/>
  <c r="F73"/>
  <c r="H73"/>
  <c r="G73"/>
  <c r="E73"/>
  <c r="E74" s="1"/>
  <c r="I70"/>
  <c r="G32"/>
  <c r="H32"/>
  <c r="F32"/>
  <c r="I19"/>
  <c r="I126"/>
  <c r="I123"/>
  <c r="I122"/>
  <c r="I121"/>
  <c r="I120"/>
  <c r="I72"/>
  <c r="I69"/>
  <c r="I68"/>
  <c r="I67"/>
  <c r="H21"/>
  <c r="G21"/>
  <c r="F21"/>
  <c r="E21"/>
  <c r="E22" s="1"/>
  <c r="I20"/>
  <c r="I18"/>
  <c r="I17"/>
  <c r="I16"/>
  <c r="I15"/>
  <c r="I14"/>
  <c r="I383" i="14"/>
  <c r="I371" i="15" l="1"/>
  <c r="I433"/>
  <c r="I337"/>
  <c r="I324"/>
  <c r="I420"/>
  <c r="I384"/>
  <c r="I243"/>
  <c r="I278"/>
  <c r="I231"/>
  <c r="I195"/>
  <c r="I182"/>
  <c r="I139"/>
  <c r="I127"/>
  <c r="I85"/>
  <c r="I32"/>
  <c r="I73"/>
  <c r="I21"/>
  <c r="D121" i="14"/>
  <c r="D25"/>
  <c r="E234" l="1"/>
  <c r="I481" l="1"/>
  <c r="I482"/>
  <c r="I483"/>
  <c r="I484"/>
  <c r="G487"/>
  <c r="F487"/>
  <c r="E487"/>
  <c r="I486"/>
  <c r="I485"/>
  <c r="I432"/>
  <c r="I433"/>
  <c r="I434"/>
  <c r="I435"/>
  <c r="H479"/>
  <c r="H488" s="1"/>
  <c r="H489" s="1"/>
  <c r="G479"/>
  <c r="F479"/>
  <c r="E479"/>
  <c r="I478"/>
  <c r="I477"/>
  <c r="I476"/>
  <c r="I475"/>
  <c r="H468"/>
  <c r="G468"/>
  <c r="F468"/>
  <c r="E468"/>
  <c r="I467"/>
  <c r="I466"/>
  <c r="I465"/>
  <c r="I464"/>
  <c r="I463"/>
  <c r="I462"/>
  <c r="H460"/>
  <c r="G460"/>
  <c r="F460"/>
  <c r="F469" s="1"/>
  <c r="F470" s="1"/>
  <c r="E460"/>
  <c r="I459"/>
  <c r="I458"/>
  <c r="I457"/>
  <c r="I456"/>
  <c r="F488" l="1"/>
  <c r="F489" s="1"/>
  <c r="H469"/>
  <c r="H470" s="1"/>
  <c r="I479"/>
  <c r="G488"/>
  <c r="G489" s="1"/>
  <c r="I487"/>
  <c r="E488"/>
  <c r="E489" s="1"/>
  <c r="I468"/>
  <c r="E469"/>
  <c r="E470" s="1"/>
  <c r="I460"/>
  <c r="G469"/>
  <c r="G470" s="1"/>
  <c r="I469" l="1"/>
  <c r="I470" s="1"/>
  <c r="I488"/>
  <c r="I489" s="1"/>
  <c r="H438"/>
  <c r="G438"/>
  <c r="F438"/>
  <c r="E438"/>
  <c r="I437"/>
  <c r="I436"/>
  <c r="H430"/>
  <c r="G430"/>
  <c r="F430"/>
  <c r="E430"/>
  <c r="I429"/>
  <c r="I428"/>
  <c r="I427"/>
  <c r="I426"/>
  <c r="H419"/>
  <c r="G419"/>
  <c r="F419"/>
  <c r="E419"/>
  <c r="I418"/>
  <c r="I417"/>
  <c r="I416"/>
  <c r="I415"/>
  <c r="I414"/>
  <c r="I413"/>
  <c r="H411"/>
  <c r="G411"/>
  <c r="F411"/>
  <c r="E411"/>
  <c r="I410"/>
  <c r="I409"/>
  <c r="I408"/>
  <c r="I407"/>
  <c r="H386"/>
  <c r="G386"/>
  <c r="F386"/>
  <c r="E386"/>
  <c r="I385"/>
  <c r="I384"/>
  <c r="I382"/>
  <c r="I381"/>
  <c r="I380"/>
  <c r="H378"/>
  <c r="G378"/>
  <c r="F378"/>
  <c r="E378"/>
  <c r="I377"/>
  <c r="I376"/>
  <c r="I375"/>
  <c r="H368"/>
  <c r="G368"/>
  <c r="F368"/>
  <c r="E368"/>
  <c r="I367"/>
  <c r="I366"/>
  <c r="I365"/>
  <c r="I364"/>
  <c r="I363"/>
  <c r="I362"/>
  <c r="H360"/>
  <c r="H369" s="1"/>
  <c r="H370" s="1"/>
  <c r="G360"/>
  <c r="F360"/>
  <c r="E360"/>
  <c r="I359"/>
  <c r="I358"/>
  <c r="I357"/>
  <c r="G339"/>
  <c r="F339"/>
  <c r="E339"/>
  <c r="I338"/>
  <c r="I337"/>
  <c r="I336"/>
  <c r="I335"/>
  <c r="I334"/>
  <c r="I333"/>
  <c r="H331"/>
  <c r="H340" s="1"/>
  <c r="H341" s="1"/>
  <c r="G331"/>
  <c r="F331"/>
  <c r="E331"/>
  <c r="I330"/>
  <c r="I329"/>
  <c r="I328"/>
  <c r="I327"/>
  <c r="H320"/>
  <c r="G320"/>
  <c r="F320"/>
  <c r="E320"/>
  <c r="I319"/>
  <c r="I318"/>
  <c r="I317"/>
  <c r="I316"/>
  <c r="I315"/>
  <c r="I314"/>
  <c r="H312"/>
  <c r="G312"/>
  <c r="F312"/>
  <c r="F321" s="1"/>
  <c r="F322" s="1"/>
  <c r="E312"/>
  <c r="I311"/>
  <c r="I310"/>
  <c r="I309"/>
  <c r="I308"/>
  <c r="H290"/>
  <c r="G290"/>
  <c r="F290"/>
  <c r="E290"/>
  <c r="I289"/>
  <c r="I288"/>
  <c r="I287"/>
  <c r="I286"/>
  <c r="I285"/>
  <c r="H283"/>
  <c r="G283"/>
  <c r="F283"/>
  <c r="E283"/>
  <c r="I282"/>
  <c r="I281"/>
  <c r="I280"/>
  <c r="I279"/>
  <c r="H272"/>
  <c r="G272"/>
  <c r="F272"/>
  <c r="E272"/>
  <c r="D272"/>
  <c r="I271"/>
  <c r="I270"/>
  <c r="I269"/>
  <c r="I268"/>
  <c r="I267"/>
  <c r="I266"/>
  <c r="H264"/>
  <c r="G264"/>
  <c r="F264"/>
  <c r="E264"/>
  <c r="I263"/>
  <c r="I262"/>
  <c r="I261"/>
  <c r="I213"/>
  <c r="H242"/>
  <c r="G242"/>
  <c r="F242"/>
  <c r="E242"/>
  <c r="I241"/>
  <c r="I240"/>
  <c r="I239"/>
  <c r="I238"/>
  <c r="I237"/>
  <c r="I236"/>
  <c r="H234"/>
  <c r="H243" s="1"/>
  <c r="H244" s="1"/>
  <c r="G234"/>
  <c r="F234"/>
  <c r="I233"/>
  <c r="I232"/>
  <c r="I231"/>
  <c r="I230"/>
  <c r="H223"/>
  <c r="G223"/>
  <c r="F223"/>
  <c r="E223"/>
  <c r="I222"/>
  <c r="I221"/>
  <c r="I220"/>
  <c r="I219"/>
  <c r="I218"/>
  <c r="I217"/>
  <c r="H215"/>
  <c r="G215"/>
  <c r="F215"/>
  <c r="E215"/>
  <c r="I214"/>
  <c r="I212"/>
  <c r="I211"/>
  <c r="I181"/>
  <c r="I183"/>
  <c r="G192"/>
  <c r="F192"/>
  <c r="E192"/>
  <c r="I191"/>
  <c r="I190"/>
  <c r="I189"/>
  <c r="I188"/>
  <c r="I187"/>
  <c r="I186"/>
  <c r="H184"/>
  <c r="H193" s="1"/>
  <c r="H194" s="1"/>
  <c r="G184"/>
  <c r="F184"/>
  <c r="E184"/>
  <c r="I182"/>
  <c r="I180"/>
  <c r="H173"/>
  <c r="G173"/>
  <c r="F173"/>
  <c r="E173"/>
  <c r="I172"/>
  <c r="I171"/>
  <c r="I170"/>
  <c r="I169"/>
  <c r="I168"/>
  <c r="I167"/>
  <c r="H165"/>
  <c r="G165"/>
  <c r="F165"/>
  <c r="E165"/>
  <c r="I164"/>
  <c r="I163"/>
  <c r="I162"/>
  <c r="I161"/>
  <c r="E131"/>
  <c r="H139"/>
  <c r="G139"/>
  <c r="F139"/>
  <c r="E139"/>
  <c r="D139"/>
  <c r="I138"/>
  <c r="I137"/>
  <c r="I136"/>
  <c r="I135"/>
  <c r="I134"/>
  <c r="I133"/>
  <c r="H131"/>
  <c r="G131"/>
  <c r="F131"/>
  <c r="I130"/>
  <c r="I129"/>
  <c r="I128"/>
  <c r="H121"/>
  <c r="G121"/>
  <c r="F121"/>
  <c r="E121"/>
  <c r="I120"/>
  <c r="I119"/>
  <c r="I118"/>
  <c r="I117"/>
  <c r="I116"/>
  <c r="I115"/>
  <c r="H113"/>
  <c r="H122" s="1"/>
  <c r="H123" s="1"/>
  <c r="G113"/>
  <c r="F113"/>
  <c r="E113"/>
  <c r="I112"/>
  <c r="I111"/>
  <c r="I110"/>
  <c r="H92"/>
  <c r="G92"/>
  <c r="F92"/>
  <c r="E92"/>
  <c r="I91"/>
  <c r="I90"/>
  <c r="I89"/>
  <c r="I88"/>
  <c r="I87"/>
  <c r="H85"/>
  <c r="G85"/>
  <c r="F85"/>
  <c r="E85"/>
  <c r="I84"/>
  <c r="I83"/>
  <c r="I82"/>
  <c r="I81"/>
  <c r="H74"/>
  <c r="G74"/>
  <c r="F74"/>
  <c r="E74"/>
  <c r="I73"/>
  <c r="I72"/>
  <c r="I71"/>
  <c r="I70"/>
  <c r="I69"/>
  <c r="I68"/>
  <c r="H66"/>
  <c r="G66"/>
  <c r="F66"/>
  <c r="E66"/>
  <c r="I65"/>
  <c r="I64"/>
  <c r="I63"/>
  <c r="I62"/>
  <c r="I38"/>
  <c r="H44"/>
  <c r="G44"/>
  <c r="F44"/>
  <c r="E44"/>
  <c r="H36"/>
  <c r="G36"/>
  <c r="F36"/>
  <c r="E36"/>
  <c r="H25"/>
  <c r="G25"/>
  <c r="F25"/>
  <c r="E25"/>
  <c r="H17"/>
  <c r="H26" s="1"/>
  <c r="G17"/>
  <c r="F17"/>
  <c r="E17"/>
  <c r="I43"/>
  <c r="I42"/>
  <c r="I41"/>
  <c r="I40"/>
  <c r="I39"/>
  <c r="I24"/>
  <c r="I23"/>
  <c r="I22"/>
  <c r="I21"/>
  <c r="I20"/>
  <c r="I19"/>
  <c r="I35"/>
  <c r="I34"/>
  <c r="I33"/>
  <c r="I32"/>
  <c r="I16"/>
  <c r="I15"/>
  <c r="I14"/>
  <c r="E369" l="1"/>
  <c r="E370" s="1"/>
  <c r="F224"/>
  <c r="F225" s="1"/>
  <c r="G75"/>
  <c r="G76" s="1"/>
  <c r="G387"/>
  <c r="G388" s="1"/>
  <c r="H321"/>
  <c r="H322" s="1"/>
  <c r="F369"/>
  <c r="F370" s="1"/>
  <c r="F291"/>
  <c r="F292" s="1"/>
  <c r="I312"/>
  <c r="I320"/>
  <c r="E387"/>
  <c r="E388" s="1"/>
  <c r="I331"/>
  <c r="I339"/>
  <c r="I378"/>
  <c r="I386"/>
  <c r="I368"/>
  <c r="I411"/>
  <c r="G439"/>
  <c r="G440" s="1"/>
  <c r="F174"/>
  <c r="F175" s="1"/>
  <c r="H224"/>
  <c r="H225" s="1"/>
  <c r="F243"/>
  <c r="F244" s="1"/>
  <c r="F439"/>
  <c r="F440" s="1"/>
  <c r="I131"/>
  <c r="H140"/>
  <c r="H141" s="1"/>
  <c r="I184"/>
  <c r="F340"/>
  <c r="F341" s="1"/>
  <c r="I360"/>
  <c r="F387"/>
  <c r="F388" s="1"/>
  <c r="I419"/>
  <c r="G420"/>
  <c r="G421" s="1"/>
  <c r="F420"/>
  <c r="F421" s="1"/>
  <c r="H439"/>
  <c r="H440" s="1"/>
  <c r="F140"/>
  <c r="F141" s="1"/>
  <c r="I165"/>
  <c r="I173"/>
  <c r="G369"/>
  <c r="G370" s="1"/>
  <c r="H387"/>
  <c r="H388" s="1"/>
  <c r="I430"/>
  <c r="I438"/>
  <c r="G321"/>
  <c r="G322" s="1"/>
  <c r="G340"/>
  <c r="G341" s="1"/>
  <c r="H420"/>
  <c r="H421" s="1"/>
  <c r="E439"/>
  <c r="E440" s="1"/>
  <c r="E420"/>
  <c r="E421" s="1"/>
  <c r="E340"/>
  <c r="E341" s="1"/>
  <c r="E321"/>
  <c r="E322" s="1"/>
  <c r="H93"/>
  <c r="H94" s="1"/>
  <c r="G93"/>
  <c r="G94" s="1"/>
  <c r="H273"/>
  <c r="H274" s="1"/>
  <c r="E273"/>
  <c r="E274" s="1"/>
  <c r="F93"/>
  <c r="F94" s="1"/>
  <c r="I113"/>
  <c r="I192"/>
  <c r="I215"/>
  <c r="I264"/>
  <c r="F273"/>
  <c r="F274" s="1"/>
  <c r="I272"/>
  <c r="G273"/>
  <c r="G274" s="1"/>
  <c r="E75"/>
  <c r="E76" s="1"/>
  <c r="H45"/>
  <c r="I17"/>
  <c r="I36"/>
  <c r="G26"/>
  <c r="G27" s="1"/>
  <c r="I223"/>
  <c r="G224"/>
  <c r="G225" s="1"/>
  <c r="I283"/>
  <c r="E291"/>
  <c r="E292" s="1"/>
  <c r="H291"/>
  <c r="H292" s="1"/>
  <c r="I25"/>
  <c r="F26"/>
  <c r="F27" s="1"/>
  <c r="F75"/>
  <c r="F76" s="1"/>
  <c r="G140"/>
  <c r="G141" s="1"/>
  <c r="I234"/>
  <c r="I242"/>
  <c r="G243"/>
  <c r="G244" s="1"/>
  <c r="G291"/>
  <c r="G292" s="1"/>
  <c r="G174"/>
  <c r="G175" s="1"/>
  <c r="I290"/>
  <c r="E243"/>
  <c r="E244" s="1"/>
  <c r="E224"/>
  <c r="E225" s="1"/>
  <c r="F193"/>
  <c r="F194" s="1"/>
  <c r="G193"/>
  <c r="G194" s="1"/>
  <c r="E193"/>
  <c r="E194" s="1"/>
  <c r="F122"/>
  <c r="F123" s="1"/>
  <c r="E26"/>
  <c r="E27" s="1"/>
  <c r="G45"/>
  <c r="G46" s="1"/>
  <c r="H75"/>
  <c r="H76" s="1"/>
  <c r="I92"/>
  <c r="I139"/>
  <c r="E174"/>
  <c r="E175" s="1"/>
  <c r="I121"/>
  <c r="I66"/>
  <c r="I74"/>
  <c r="I85"/>
  <c r="G122"/>
  <c r="G123" s="1"/>
  <c r="H174"/>
  <c r="H175" s="1"/>
  <c r="E122"/>
  <c r="E123" s="1"/>
  <c r="E140"/>
  <c r="E141" s="1"/>
  <c r="E93"/>
  <c r="E94" s="1"/>
  <c r="I44"/>
  <c r="F45"/>
  <c r="F46" s="1"/>
  <c r="E45"/>
  <c r="E46" s="1"/>
  <c r="H27"/>
  <c r="I321" l="1"/>
  <c r="I322" s="1"/>
  <c r="I140"/>
  <c r="I141" s="1"/>
  <c r="I174"/>
  <c r="I175" s="1"/>
  <c r="I387"/>
  <c r="I388" s="1"/>
  <c r="I369"/>
  <c r="I370" s="1"/>
  <c r="I45"/>
  <c r="I46" s="1"/>
  <c r="I193"/>
  <c r="I194" s="1"/>
  <c r="I340"/>
  <c r="I341" s="1"/>
  <c r="I122"/>
  <c r="I123" s="1"/>
  <c r="I439"/>
  <c r="I440" s="1"/>
  <c r="I26"/>
  <c r="I27" s="1"/>
  <c r="I420"/>
  <c r="I421" s="1"/>
  <c r="I291"/>
  <c r="I292" s="1"/>
  <c r="I273"/>
  <c r="I274" s="1"/>
  <c r="I243"/>
  <c r="I244" s="1"/>
  <c r="I224"/>
  <c r="I225" s="1"/>
  <c r="I93"/>
  <c r="I94" s="1"/>
  <c r="I75"/>
  <c r="I76" s="1"/>
  <c r="H46"/>
</calcChain>
</file>

<file path=xl/sharedStrings.xml><?xml version="1.0" encoding="utf-8"?>
<sst xmlns="http://schemas.openxmlformats.org/spreadsheetml/2006/main" count="1331" uniqueCount="140">
  <si>
    <t>День 1:</t>
  </si>
  <si>
    <t>Неделя:</t>
  </si>
  <si>
    <t>Возрастная категория:</t>
  </si>
  <si>
    <t>Масса порции</t>
  </si>
  <si>
    <t>ЗАВТРАК</t>
  </si>
  <si>
    <t>ОБЕД</t>
  </si>
  <si>
    <t>День 2:</t>
  </si>
  <si>
    <t>Среднее значение за период:</t>
  </si>
  <si>
    <t>Утверждаю :</t>
  </si>
  <si>
    <t>Согласовано:</t>
  </si>
  <si>
    <t>Итого за прием пищи:</t>
  </si>
  <si>
    <t>ОГУРЕЦ СОЛЕНЫЙ</t>
  </si>
  <si>
    <t>ХЛЕБ РЖАНОЙ</t>
  </si>
  <si>
    <t>КОТЛЕТЫ РУБЛЕННЫЕ ИЗ БРОЙЛЕРОВ-ЦЫПЛЯТ</t>
  </si>
  <si>
    <t>ЧАЙ С САХАРОМ</t>
  </si>
  <si>
    <t>Сборник рецептур</t>
  </si>
  <si>
    <t>Всего за день:</t>
  </si>
  <si>
    <t>НАПИТОК ЛИМОННЫЙ</t>
  </si>
  <si>
    <t>БУТЕРБРОД С СЫРОМ</t>
  </si>
  <si>
    <t>ПЕЧЕНЬЕ</t>
  </si>
  <si>
    <t>№ техноло-гической карты</t>
  </si>
  <si>
    <t>Прием пищи, наименование блюда</t>
  </si>
  <si>
    <t>Цена, руб.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</si>
  <si>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</si>
  <si>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</si>
  <si>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</si>
  <si>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</si>
  <si>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</si>
  <si>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КАША ОВСЯНАЯ МОЛОЧНАЯ ЖИДКАЯ С МАСЛОМ СЛИВОЧНЫМ</t>
  </si>
  <si>
    <t>190/10</t>
  </si>
  <si>
    <t>40/25</t>
  </si>
  <si>
    <t>СУП КАРТОФЕЛЬНЫЙ С БОБОВЫМИ</t>
  </si>
  <si>
    <t>40/15</t>
  </si>
  <si>
    <t>КАША ВЯЗКАЯ МОЛОЧНАЯ ИЗ КУКУРУЗНОЙ КРУПЫ С МАСЛОМ СЛИВОЧНЫМ</t>
  </si>
  <si>
    <t>БАТОН</t>
  </si>
  <si>
    <t>ЧАЙ С САХАРОМ И ЛИМОНОМ</t>
  </si>
  <si>
    <t>185/10/5</t>
  </si>
  <si>
    <t>МАНДАРИН</t>
  </si>
  <si>
    <t xml:space="preserve">САЛАТ "СТЕПНОЙ" </t>
  </si>
  <si>
    <t>ЩИ ИЗ СВЕЖЕЙ КАПУСТЫ С КАРТОФЕЛЕМ НА КУРИНОМ БУЛЬОНЕ СО СМЕТАНОЙ</t>
  </si>
  <si>
    <t xml:space="preserve">ПЛОВ ИЗ ПТИЦЫ </t>
  </si>
  <si>
    <t>КОМПОТ ИЗ СМЕСИ СУХОФРУКТОВ</t>
  </si>
  <si>
    <t>КАША ЖИДКАЯ МОЛОЧНАЯ ИЗ КУКУРУЗНОЙ КРУПЫ</t>
  </si>
  <si>
    <t>ЩИ ИЗ СВЕЖЕЙ КАПУСТЫ С КАРТОФЕЛЕМ</t>
  </si>
  <si>
    <t>ЗАПЕКАНКА ИЗ ТВОРОГА С СОУСОМ МОЛОЧНЫМ</t>
  </si>
  <si>
    <t>180/20</t>
  </si>
  <si>
    <t>ЯБЛОКО</t>
  </si>
  <si>
    <t>САЛАТ ИЗ КВАШЕНОЙ КАПУСТЫ</t>
  </si>
  <si>
    <t>РАССОЛЬНИК ЛЕНИНГРАДСКИЙ</t>
  </si>
  <si>
    <t>КОТЛЕТЫ  РЫБНЫЕ</t>
  </si>
  <si>
    <t>ПЮРЕ КАРТОФЕЛЬНОЕ</t>
  </si>
  <si>
    <t>НАПИТОК ЯБЛОЧНЫЙ</t>
  </si>
  <si>
    <t>ЗАПЕКАНКА ИЗ ТВОРОГА С ПОВИДЛОМ</t>
  </si>
  <si>
    <t>РАССОЛЬНИК ЛЕНИНГРАДСКИЙ СО СМЕТАНОЙ</t>
  </si>
  <si>
    <t>КОТЛЕТЫ РЫБНЫЕ</t>
  </si>
  <si>
    <t>ЗАПЕКАНКА ИЗ ТВОРОГА СО СГУЩЕНЫМ МОЛОКОМ</t>
  </si>
  <si>
    <t>День 3:</t>
  </si>
  <si>
    <t>КАША РИСОВАЯ ЖИДКАЯ МОЛОЧНАЯ С МАСЛОМ СЛИВОЧНЫМ</t>
  </si>
  <si>
    <t>БУТЕРБРОДЫ С МАСЛОМ</t>
  </si>
  <si>
    <t>40/10</t>
  </si>
  <si>
    <t>БОРЩ С КАПУСТОЙ И КАРТОФЕЛЕМ НА КУРИНОМ БУЛЬОНЕ СО СМЕТАНОЙ</t>
  </si>
  <si>
    <t>ПЕЧЕНЬ ПО-СТРОГАНОВСКИ</t>
  </si>
  <si>
    <t>КАША ГРЕЧНЕВАЯ РАССЫПЧАТАЯ</t>
  </si>
  <si>
    <t>День 4:</t>
  </si>
  <si>
    <t>БОРЩ С КАПУСТОЙ И КАРТОФЕЛЕМ</t>
  </si>
  <si>
    <t>День 5:</t>
  </si>
  <si>
    <t>ОМЛЕТ НАТУРАЛЬНЫЙ С МАСЛОМ СЛИВОЧНЫМ</t>
  </si>
  <si>
    <t>СУП КАРТОФЕЛЬНЫЙ РЫБОЙ</t>
  </si>
  <si>
    <t>250/15</t>
  </si>
  <si>
    <t>КОТЛЕТЫ ИЗ СВИНИНЫ</t>
  </si>
  <si>
    <t>МАКАРОННЫЕ ИЗДЕЛИЯ ОТВАРНЫЕ С МАСЛОМ СЛИВОЧНЫМ</t>
  </si>
  <si>
    <t>ОМЛЕТ НАТУРАЛЬНЫЙ</t>
  </si>
  <si>
    <t>250/10</t>
  </si>
  <si>
    <t>День 6:</t>
  </si>
  <si>
    <t>КАША ПШЕННАЯ ВЯЗКАЯ МОЛОЧНАЯ С МАСЛОМ СЛИВОЧНЫМ</t>
  </si>
  <si>
    <t>40/20</t>
  </si>
  <si>
    <t>СУП КАРТОФЕЛЬНЫЙ С БОБОВЫМИ(ФАСОЛЬ) НА КУРИНОМ БУЛЬОНЕ</t>
  </si>
  <si>
    <t>ГОЛУБЦЫ ЛЕНИВЫЕ С КУРОЙ И РИСОМ С СОУСОМ СМЕТАННЫМ</t>
  </si>
  <si>
    <t>КАША ПШЕННАЯ ЖИДКАЯ МОЛОЧНАЯ</t>
  </si>
  <si>
    <t>20/15</t>
  </si>
  <si>
    <t>СУП КАРТОФЕЛЬНЫЙ С БОБОВЫМИ(ФАСОЛЬ)</t>
  </si>
  <si>
    <t>ГОЛУБЦЫ ЛЕНИВЫЕ С КУРОЙ И РИСОМ СО СМЕТАНОЙ</t>
  </si>
  <si>
    <t>День 7:</t>
  </si>
  <si>
    <t>День 8:</t>
  </si>
  <si>
    <t>МАКАРОНЫ С МАСЛОМ СЛИВОЧНЫМ И СЫРОМ</t>
  </si>
  <si>
    <t>150/5</t>
  </si>
  <si>
    <t>БОРЩ С КАПУСТОЙ И КАРТОФЕЛЕМ СО СМЕТАНОЙ</t>
  </si>
  <si>
    <t>День 9:</t>
  </si>
  <si>
    <t>КАПУСТА ТУШЕНАЯ С МАСЛОМ СЛИВОЧНЫМ</t>
  </si>
  <si>
    <t>ТЕФТЕЛИ ИЗ СВИНИНЫ С СОУСОМ СМЕТАННЫМ</t>
  </si>
  <si>
    <t>100/20</t>
  </si>
  <si>
    <t>СУП КАРТОФЕЛЬНЫЙ С РИСОМ</t>
  </si>
  <si>
    <t>КАПУСТА ТУШЕНАЯ</t>
  </si>
  <si>
    <t>День 10:</t>
  </si>
  <si>
    <t>КАША "ДРУЖБА"МОЛОЧНАЯ С МАСЛОМ СЛИВОЧНЫМ</t>
  </si>
  <si>
    <t>20,/25</t>
  </si>
  <si>
    <t>СУП ИЗ ОВОЩЕЙ НА КУРИНОМ БУЛЬОНЕ СО СМЕТАНОЙ</t>
  </si>
  <si>
    <t xml:space="preserve">СУП ИЗ ОВОЩЕЙ НА КУРИНОМ БУЛЬОНЕ </t>
  </si>
  <si>
    <t>КАША МАННАЯ ВЯЗКАЯ МОЛОЧНАЯ С МАСЛОМ СЛИВОЧНЫМ</t>
  </si>
  <si>
    <t>РАССОЛЬНИК ЛЕНИНГРАДСКИЙ НА КУРИНОМ БУЛЬОНЕ СО СМЕТАНОЙ</t>
  </si>
  <si>
    <t>БИТОЧКИ РЫБНЫЕ</t>
  </si>
  <si>
    <t>КАША МАННАЯ ЖИДКАЯ МОЛОЧНАЯ С МАСЛОМ СЛИВОЧНЫМ</t>
  </si>
  <si>
    <t>СУП КАРТОФЕЛЬНЫЙ С БОБОВЫМИ (ГОРОХ) НА КУРИНОМ БУЛЬОНЕ</t>
  </si>
  <si>
    <t>Директор МБОУ "КСОШ № 3"</t>
  </si>
  <si>
    <t>Индивидуальный предприниматель Смирнов И. А.</t>
  </si>
  <si>
    <t>______________________  Галина Григорьевна Невская</t>
  </si>
  <si>
    <t>ИНН 470206357698</t>
  </si>
  <si>
    <t xml:space="preserve">     (подпись)</t>
  </si>
  <si>
    <t>ОГРН 315470200002329</t>
  </si>
  <si>
    <t>св-во 47 № 003215693 от 24.09.2015г</t>
  </si>
  <si>
    <t>КАША РИСОВАЯ ЖИДКАЯ МОЛОЧНАЯ</t>
  </si>
  <si>
    <t>250/25</t>
  </si>
  <si>
    <t>100/10</t>
  </si>
  <si>
    <t>КАРТОФЕЛЬ ОТВАРНОЙ С МАСЛОМ СЛИВОЧНЫМ</t>
  </si>
  <si>
    <t>ГУЛЯШ ИЗ СВИНИНЫ</t>
  </si>
  <si>
    <t>Меню приготавливаемых блюд стоимостью 137 руб.</t>
  </si>
  <si>
    <t>«_______»  ____________ 20_____</t>
  </si>
  <si>
    <t>180/3</t>
  </si>
  <si>
    <t>НАПИТОК ИЗ СМЕСИ СУХОФРУКТОВ</t>
  </si>
  <si>
    <t xml:space="preserve">СУП КАРТОФЕЛЬНЫЙ С РИСОМ </t>
  </si>
  <si>
    <t>Понедельник</t>
  </si>
  <si>
    <t>Первая</t>
  </si>
  <si>
    <t>с   7 до 11 лет</t>
  </si>
  <si>
    <t>Вторник</t>
  </si>
  <si>
    <t>Среда</t>
  </si>
  <si>
    <t>Четверг</t>
  </si>
  <si>
    <t>Пятница</t>
  </si>
  <si>
    <t>Понеднльник</t>
  </si>
  <si>
    <t>Вторая</t>
  </si>
  <si>
    <t>12 лет и старше</t>
  </si>
  <si>
    <t>СОК</t>
  </si>
  <si>
    <t>1 шт</t>
  </si>
  <si>
    <t>Полдник</t>
  </si>
  <si>
    <t>ВАТРУШКА С ТВОРОГОМ</t>
  </si>
  <si>
    <t>ЙОГУРТ</t>
  </si>
  <si>
    <t>БУЛОЧКА ДОМАШНЯЯ</t>
  </si>
  <si>
    <t>АПЕЛЬСИН</t>
  </si>
  <si>
    <t>ВАТРУШКА С ПОВИДЛОМ</t>
  </si>
  <si>
    <t>БУЛОЧКА С МАКОМ</t>
  </si>
  <si>
    <t>20/25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</si>
</sst>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Border="0" applyProtection="0"/>
    <xf numFmtId="0" fontId="1" fillId="0" borderId="0"/>
  </cellStyleXfs>
  <cellXfs count="74">
    <xf numFmtId="0" fontId="0" fillId="0" borderId="0" xfId="0"/>
    <xf numFmtId="0" fontId="2" fillId="0" borderId="0" xfId="1"/>
    <xf numFmtId="0" fontId="2" fillId="0" borderId="0" xfId="1" applyAlignment="1"/>
    <xf numFmtId="0" fontId="0" fillId="0" borderId="0" xfId="0" applyAlignment="1"/>
    <xf numFmtId="0" fontId="8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2" fillId="0" borderId="0" xfId="1" applyFont="1" applyBorder="1" applyAlignment="1">
      <alignment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right" vertical="center" wrapText="1"/>
    </xf>
    <xf numFmtId="164" fontId="12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right" vertical="center" wrapText="1"/>
    </xf>
    <xf numFmtId="2" fontId="11" fillId="0" borderId="2" xfId="0" applyNumberFormat="1" applyFont="1" applyFill="1" applyBorder="1" applyAlignment="1">
      <alignment horizontal="right" vertical="center" wrapText="1"/>
    </xf>
    <xf numFmtId="0" fontId="2" fillId="0" borderId="14" xfId="1" applyBorder="1"/>
    <xf numFmtId="164" fontId="11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0" fontId="17" fillId="0" borderId="0" xfId="1" applyFont="1"/>
    <xf numFmtId="0" fontId="16" fillId="0" borderId="0" xfId="0" applyFont="1" applyAlignment="1"/>
    <xf numFmtId="0" fontId="4" fillId="0" borderId="0" xfId="1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/>
    </xf>
    <xf numFmtId="0" fontId="6" fillId="0" borderId="1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left" vertical="center" wrapText="1"/>
    </xf>
    <xf numFmtId="2" fontId="12" fillId="0" borderId="4" xfId="0" applyNumberFormat="1" applyFont="1" applyFill="1" applyBorder="1" applyAlignment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2" fontId="11" fillId="0" borderId="3" xfId="0" applyNumberFormat="1" applyFont="1" applyFill="1" applyBorder="1" applyAlignment="1">
      <alignment horizontal="right"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20" fillId="0" borderId="3" xfId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right" vertical="center" wrapText="1"/>
    </xf>
    <xf numFmtId="2" fontId="12" fillId="0" borderId="19" xfId="0" applyNumberFormat="1" applyFont="1" applyFill="1" applyBorder="1" applyAlignment="1">
      <alignment horizontal="right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164" fontId="12" fillId="0" borderId="3" xfId="0" applyNumberFormat="1" applyFont="1" applyFill="1" applyBorder="1" applyAlignment="1">
      <alignment horizontal="right" vertical="center" wrapText="1"/>
    </xf>
    <xf numFmtId="0" fontId="11" fillId="0" borderId="7" xfId="0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5"/>
  <sheetViews>
    <sheetView showWhiteSpace="0" view="pageLayout" topLeftCell="A457" zoomScale="80" zoomScalePageLayoutView="80" workbookViewId="0">
      <selection activeCell="A478" sqref="A478:I478"/>
    </sheetView>
  </sheetViews>
  <sheetFormatPr defaultColWidth="8.6640625" defaultRowHeight="14.4"/>
  <cols>
    <col min="1" max="1" width="8.6640625" style="1" customWidth="1"/>
    <col min="2" max="2" width="9.33203125" style="1" customWidth="1"/>
    <col min="3" max="3" width="29.6640625" style="1" customWidth="1"/>
    <col min="4" max="4" width="8.33203125" style="1" customWidth="1"/>
    <col min="5" max="5" width="7" style="1" customWidth="1"/>
    <col min="6" max="6" width="7.88671875" style="1" customWidth="1"/>
    <col min="7" max="8" width="8.33203125" style="1" customWidth="1"/>
    <col min="9" max="9" width="9" style="1" customWidth="1"/>
    <col min="10" max="10" width="9.5546875" style="1" customWidth="1"/>
    <col min="11" max="12" width="8.6640625" style="1"/>
    <col min="13" max="13" width="10.88671875" style="1" customWidth="1"/>
    <col min="14" max="14" width="10" style="1" customWidth="1"/>
    <col min="15" max="16384" width="8.6640625" style="1"/>
  </cols>
  <sheetData>
    <row r="1" spans="1:10" ht="14.4" customHeight="1">
      <c r="A1" s="50" t="s">
        <v>9</v>
      </c>
      <c r="B1" s="50"/>
      <c r="C1" s="50"/>
      <c r="D1" s="51" t="s">
        <v>8</v>
      </c>
      <c r="E1" s="51"/>
      <c r="F1" s="51"/>
      <c r="G1" s="51"/>
      <c r="H1" s="51"/>
      <c r="I1" s="23"/>
    </row>
    <row r="2" spans="1:10">
      <c r="A2" s="50" t="s">
        <v>103</v>
      </c>
      <c r="B2" s="50"/>
      <c r="C2" s="50"/>
      <c r="D2" s="24" t="s">
        <v>104</v>
      </c>
      <c r="E2" s="24"/>
      <c r="F2" s="24"/>
      <c r="G2" s="24"/>
      <c r="H2" s="24"/>
      <c r="I2" s="23"/>
    </row>
    <row r="3" spans="1:10">
      <c r="A3" s="50" t="s">
        <v>105</v>
      </c>
      <c r="B3" s="50"/>
      <c r="C3" s="50"/>
      <c r="D3" s="51" t="s">
        <v>106</v>
      </c>
      <c r="E3" s="51"/>
      <c r="F3" s="51"/>
      <c r="G3" s="51"/>
      <c r="H3" s="51"/>
      <c r="I3" s="23"/>
    </row>
    <row r="4" spans="1:10" ht="14.25" customHeight="1">
      <c r="A4" s="52" t="s">
        <v>107</v>
      </c>
      <c r="B4" s="52"/>
      <c r="C4" s="5"/>
      <c r="D4" s="51" t="s">
        <v>108</v>
      </c>
      <c r="E4" s="51"/>
      <c r="F4" s="51"/>
      <c r="G4" s="51"/>
      <c r="H4" s="51"/>
      <c r="I4" s="23"/>
    </row>
    <row r="5" spans="1:10" ht="14.4" customHeight="1">
      <c r="A5" s="52"/>
      <c r="B5" s="52"/>
      <c r="C5" s="6"/>
      <c r="D5" s="51" t="s">
        <v>109</v>
      </c>
      <c r="E5" s="51"/>
      <c r="F5" s="51"/>
      <c r="G5" s="51"/>
      <c r="H5" s="51"/>
      <c r="I5" s="23"/>
    </row>
    <row r="6" spans="1:10" ht="15.6">
      <c r="A6" s="48" t="s">
        <v>115</v>
      </c>
      <c r="B6" s="48"/>
      <c r="C6" s="48"/>
      <c r="D6" s="48"/>
      <c r="E6" s="48"/>
      <c r="F6" s="48"/>
      <c r="G6" s="48"/>
      <c r="H6" s="3"/>
    </row>
    <row r="7" spans="1:10" ht="15.75" customHeight="1">
      <c r="A7" s="49" t="s">
        <v>116</v>
      </c>
      <c r="B7" s="49"/>
      <c r="C7" s="49"/>
      <c r="D7" s="49"/>
      <c r="E7" s="49"/>
      <c r="F7" s="49"/>
      <c r="G7" s="49"/>
      <c r="H7" s="4"/>
      <c r="I7" s="4"/>
      <c r="J7" s="7"/>
    </row>
    <row r="8" spans="1:10">
      <c r="A8" s="31" t="s">
        <v>0</v>
      </c>
      <c r="B8" s="31"/>
      <c r="C8" s="31"/>
      <c r="D8" s="31" t="s">
        <v>120</v>
      </c>
      <c r="E8" s="31"/>
      <c r="F8" s="31"/>
      <c r="G8" s="31"/>
      <c r="J8" s="7"/>
    </row>
    <row r="9" spans="1:10">
      <c r="A9" s="31" t="s">
        <v>1</v>
      </c>
      <c r="B9" s="31"/>
      <c r="C9" s="31"/>
      <c r="D9" s="31" t="s">
        <v>121</v>
      </c>
      <c r="E9" s="31"/>
      <c r="F9" s="31"/>
      <c r="G9" s="31"/>
    </row>
    <row r="10" spans="1:10">
      <c r="A10" s="30" t="s">
        <v>2</v>
      </c>
      <c r="B10" s="30"/>
      <c r="C10" s="30"/>
      <c r="D10" s="30" t="s">
        <v>122</v>
      </c>
      <c r="E10" s="30"/>
      <c r="F10" s="30"/>
      <c r="G10" s="30"/>
    </row>
    <row r="11" spans="1:10" ht="22.5" customHeight="1">
      <c r="A11" s="38" t="s">
        <v>15</v>
      </c>
      <c r="B11" s="39" t="s">
        <v>20</v>
      </c>
      <c r="C11" s="38" t="s">
        <v>21</v>
      </c>
      <c r="D11" s="38" t="s">
        <v>3</v>
      </c>
      <c r="E11" s="38" t="s">
        <v>22</v>
      </c>
      <c r="F11" s="38" t="s">
        <v>23</v>
      </c>
      <c r="G11" s="38"/>
      <c r="H11" s="38"/>
      <c r="I11" s="39" t="s">
        <v>24</v>
      </c>
    </row>
    <row r="12" spans="1:10" ht="19.5" customHeight="1">
      <c r="A12" s="38"/>
      <c r="B12" s="39"/>
      <c r="C12" s="38"/>
      <c r="D12" s="38"/>
      <c r="E12" s="38"/>
      <c r="F12" s="18" t="s">
        <v>25</v>
      </c>
      <c r="G12" s="18" t="s">
        <v>26</v>
      </c>
      <c r="H12" s="18" t="s">
        <v>27</v>
      </c>
      <c r="I12" s="39"/>
    </row>
    <row r="13" spans="1:10" ht="12" customHeight="1">
      <c r="A13" s="40" t="s">
        <v>4</v>
      </c>
      <c r="B13" s="41"/>
      <c r="C13" s="41"/>
      <c r="D13" s="41"/>
      <c r="E13" s="41"/>
      <c r="F13" s="41"/>
      <c r="G13" s="41"/>
      <c r="H13" s="41"/>
      <c r="I13" s="42"/>
    </row>
    <row r="14" spans="1:10" ht="27" customHeight="1">
      <c r="A14" s="8">
        <v>2008</v>
      </c>
      <c r="B14" s="8">
        <v>189</v>
      </c>
      <c r="C14" s="27" t="s">
        <v>28</v>
      </c>
      <c r="D14" s="8">
        <v>250</v>
      </c>
      <c r="E14" s="9">
        <v>15.08</v>
      </c>
      <c r="F14" s="10">
        <v>8.9</v>
      </c>
      <c r="G14" s="10">
        <v>7.9</v>
      </c>
      <c r="H14" s="10">
        <v>37.700000000000003</v>
      </c>
      <c r="I14" s="10">
        <f>F14*4.1+G14*9.3+H14*4.1</f>
        <v>264.52999999999997</v>
      </c>
    </row>
    <row r="15" spans="1:10">
      <c r="A15" s="8">
        <v>2008</v>
      </c>
      <c r="B15" s="8">
        <v>430</v>
      </c>
      <c r="C15" s="27" t="s">
        <v>14</v>
      </c>
      <c r="D15" s="11">
        <v>200</v>
      </c>
      <c r="E15" s="9">
        <v>2.5</v>
      </c>
      <c r="F15" s="10">
        <v>0</v>
      </c>
      <c r="G15" s="10">
        <v>0</v>
      </c>
      <c r="H15" s="10">
        <v>9.6999999999999993</v>
      </c>
      <c r="I15" s="10">
        <f>F15*4.1+G15*9.3+H15*4.1</f>
        <v>39.769999999999996</v>
      </c>
    </row>
    <row r="16" spans="1:10">
      <c r="A16" s="8">
        <v>2008</v>
      </c>
      <c r="B16" s="8">
        <v>3</v>
      </c>
      <c r="C16" s="27" t="s">
        <v>18</v>
      </c>
      <c r="D16" s="12" t="s">
        <v>32</v>
      </c>
      <c r="E16" s="9">
        <v>18.8</v>
      </c>
      <c r="F16" s="10">
        <v>8.8000000000000007</v>
      </c>
      <c r="G16" s="10">
        <v>8.5</v>
      </c>
      <c r="H16" s="10">
        <v>20.6</v>
      </c>
      <c r="I16" s="10">
        <f>F16*4.1+G16*9.3+H16*4.1</f>
        <v>199.59</v>
      </c>
    </row>
    <row r="17" spans="1:9" ht="15" customHeight="1">
      <c r="A17" s="34" t="s">
        <v>10</v>
      </c>
      <c r="B17" s="35"/>
      <c r="C17" s="35"/>
      <c r="D17" s="19">
        <v>505</v>
      </c>
      <c r="E17" s="14">
        <f>SUM(E14:E16)</f>
        <v>36.379999999999995</v>
      </c>
      <c r="F17" s="14">
        <f t="shared" ref="F17:I17" si="0">SUM(F14:F16)</f>
        <v>17.700000000000003</v>
      </c>
      <c r="G17" s="14">
        <f t="shared" si="0"/>
        <v>16.399999999999999</v>
      </c>
      <c r="H17" s="14">
        <f t="shared" si="0"/>
        <v>68</v>
      </c>
      <c r="I17" s="14">
        <f t="shared" si="0"/>
        <v>503.89</v>
      </c>
    </row>
    <row r="18" spans="1:9">
      <c r="A18" s="46" t="s">
        <v>5</v>
      </c>
      <c r="B18" s="47"/>
      <c r="C18" s="47"/>
      <c r="D18" s="47"/>
      <c r="E18" s="47"/>
      <c r="F18" s="47"/>
      <c r="G18" s="47"/>
      <c r="H18" s="47"/>
      <c r="I18" s="47"/>
    </row>
    <row r="19" spans="1:9" ht="12.75" customHeight="1">
      <c r="A19" s="8">
        <v>2008</v>
      </c>
      <c r="B19" s="8">
        <v>2</v>
      </c>
      <c r="C19" s="27" t="s">
        <v>11</v>
      </c>
      <c r="D19" s="8">
        <v>60</v>
      </c>
      <c r="E19" s="9">
        <v>12</v>
      </c>
      <c r="F19" s="10">
        <v>0.5</v>
      </c>
      <c r="G19" s="10">
        <v>0.1</v>
      </c>
      <c r="H19" s="10">
        <v>1</v>
      </c>
      <c r="I19" s="10">
        <f>F19*4.1+G19*9.3+H19*4.1</f>
        <v>7.08</v>
      </c>
    </row>
    <row r="20" spans="1:9" ht="33.75" customHeight="1">
      <c r="A20" s="8">
        <v>2011</v>
      </c>
      <c r="B20" s="8">
        <v>102</v>
      </c>
      <c r="C20" s="27" t="s">
        <v>102</v>
      </c>
      <c r="D20" s="8">
        <v>250</v>
      </c>
      <c r="E20" s="9">
        <v>21.99</v>
      </c>
      <c r="F20" s="10">
        <v>8.6</v>
      </c>
      <c r="G20" s="10">
        <v>7.9</v>
      </c>
      <c r="H20" s="10">
        <v>38.9</v>
      </c>
      <c r="I20" s="10">
        <f>F20*4.1+G20*9.3+H20*4.1</f>
        <v>268.22000000000003</v>
      </c>
    </row>
    <row r="21" spans="1:9" ht="27" customHeight="1">
      <c r="A21" s="8">
        <v>2011</v>
      </c>
      <c r="B21" s="8">
        <v>310</v>
      </c>
      <c r="C21" s="27" t="s">
        <v>113</v>
      </c>
      <c r="D21" s="8" t="s">
        <v>85</v>
      </c>
      <c r="E21" s="9">
        <v>20.86</v>
      </c>
      <c r="F21" s="10">
        <v>3</v>
      </c>
      <c r="G21" s="10">
        <v>9.9</v>
      </c>
      <c r="H21" s="10">
        <v>46.5</v>
      </c>
      <c r="I21" s="10">
        <f>F21*4.1+G21*9.3+H21*4.1</f>
        <v>295.02</v>
      </c>
    </row>
    <row r="22" spans="1:9" ht="21.75" customHeight="1">
      <c r="A22" s="8">
        <v>2011</v>
      </c>
      <c r="B22" s="8">
        <v>295</v>
      </c>
      <c r="C22" s="27" t="s">
        <v>13</v>
      </c>
      <c r="D22" s="8">
        <v>100</v>
      </c>
      <c r="E22" s="9">
        <v>37.92</v>
      </c>
      <c r="F22" s="10">
        <v>12.7</v>
      </c>
      <c r="G22" s="10">
        <v>6.1</v>
      </c>
      <c r="H22" s="10">
        <v>11.4</v>
      </c>
      <c r="I22" s="10">
        <f t="shared" ref="I22:I24" si="1">F22*4.1+G22*9.3+H22*4.1</f>
        <v>155.54</v>
      </c>
    </row>
    <row r="23" spans="1:9">
      <c r="A23" s="8">
        <v>2008</v>
      </c>
      <c r="B23" s="8">
        <v>436</v>
      </c>
      <c r="C23" s="27" t="s">
        <v>17</v>
      </c>
      <c r="D23" s="8">
        <v>200</v>
      </c>
      <c r="E23" s="9">
        <v>4.8499999999999996</v>
      </c>
      <c r="F23" s="10">
        <v>0.1</v>
      </c>
      <c r="G23" s="10">
        <v>0</v>
      </c>
      <c r="H23" s="10">
        <v>11.2</v>
      </c>
      <c r="I23" s="10">
        <f t="shared" si="1"/>
        <v>46.329999999999991</v>
      </c>
    </row>
    <row r="24" spans="1:9">
      <c r="A24" s="8">
        <v>2008</v>
      </c>
      <c r="B24" s="11"/>
      <c r="C24" s="27" t="s">
        <v>12</v>
      </c>
      <c r="D24" s="13">
        <v>40</v>
      </c>
      <c r="E24" s="9">
        <v>3</v>
      </c>
      <c r="F24" s="10">
        <v>1.3</v>
      </c>
      <c r="G24" s="10">
        <v>0.2</v>
      </c>
      <c r="H24" s="10">
        <v>8.5</v>
      </c>
      <c r="I24" s="10">
        <f t="shared" si="1"/>
        <v>42.039999999999992</v>
      </c>
    </row>
    <row r="25" spans="1:9" ht="15" customHeight="1">
      <c r="A25" s="34" t="s">
        <v>10</v>
      </c>
      <c r="B25" s="35"/>
      <c r="C25" s="35"/>
      <c r="D25" s="19">
        <f>SUM(D19:D24)</f>
        <v>650</v>
      </c>
      <c r="E25" s="14">
        <f>SUM(E19:E24)</f>
        <v>100.61999999999999</v>
      </c>
      <c r="F25" s="14">
        <f t="shared" ref="F25:I25" si="2">SUM(F19:F24)</f>
        <v>26.2</v>
      </c>
      <c r="G25" s="14">
        <f t="shared" si="2"/>
        <v>24.2</v>
      </c>
      <c r="H25" s="14">
        <f t="shared" si="2"/>
        <v>117.50000000000001</v>
      </c>
      <c r="I25" s="14">
        <f t="shared" si="2"/>
        <v>814.2299999999999</v>
      </c>
    </row>
    <row r="26" spans="1:9" ht="15" customHeight="1">
      <c r="A26" s="43" t="s">
        <v>16</v>
      </c>
      <c r="B26" s="43"/>
      <c r="C26" s="43"/>
      <c r="D26" s="44"/>
      <c r="E26" s="15">
        <f>E17+E25</f>
        <v>137</v>
      </c>
      <c r="F26" s="15">
        <f t="shared" ref="F26:I26" si="3">F17+F25</f>
        <v>43.900000000000006</v>
      </c>
      <c r="G26" s="15">
        <f t="shared" si="3"/>
        <v>40.599999999999994</v>
      </c>
      <c r="H26" s="15">
        <f t="shared" si="3"/>
        <v>185.5</v>
      </c>
      <c r="I26" s="15">
        <f t="shared" si="3"/>
        <v>1318.12</v>
      </c>
    </row>
    <row r="27" spans="1:9" ht="12.75" customHeight="1">
      <c r="A27" s="32" t="s">
        <v>7</v>
      </c>
      <c r="B27" s="33"/>
      <c r="C27" s="33"/>
      <c r="D27" s="33"/>
      <c r="E27" s="15">
        <f>137-E26</f>
        <v>0</v>
      </c>
      <c r="F27" s="15">
        <f>F26/2</f>
        <v>21.950000000000003</v>
      </c>
      <c r="G27" s="15">
        <f t="shared" ref="G27:I27" si="4">G26/2</f>
        <v>20.299999999999997</v>
      </c>
      <c r="H27" s="15">
        <f t="shared" si="4"/>
        <v>92.75</v>
      </c>
      <c r="I27" s="15">
        <f t="shared" si="4"/>
        <v>659.06</v>
      </c>
    </row>
    <row r="28" spans="1:9">
      <c r="A28" s="30" t="s">
        <v>2</v>
      </c>
      <c r="B28" s="30"/>
      <c r="C28" s="30"/>
      <c r="D28" s="45"/>
      <c r="E28" s="45"/>
      <c r="F28" s="45"/>
      <c r="G28" s="16"/>
      <c r="H28" s="16"/>
      <c r="I28" s="16"/>
    </row>
    <row r="29" spans="1:9" ht="16.5" customHeight="1">
      <c r="A29" s="38" t="s">
        <v>15</v>
      </c>
      <c r="B29" s="39" t="s">
        <v>20</v>
      </c>
      <c r="C29" s="38" t="s">
        <v>21</v>
      </c>
      <c r="D29" s="38" t="s">
        <v>3</v>
      </c>
      <c r="E29" s="38" t="s">
        <v>22</v>
      </c>
      <c r="F29" s="38" t="s">
        <v>23</v>
      </c>
      <c r="G29" s="38"/>
      <c r="H29" s="38"/>
      <c r="I29" s="39" t="s">
        <v>24</v>
      </c>
    </row>
    <row r="30" spans="1:9" ht="19.2">
      <c r="A30" s="38"/>
      <c r="B30" s="39"/>
      <c r="C30" s="38"/>
      <c r="D30" s="38"/>
      <c r="E30" s="38"/>
      <c r="F30" s="18" t="s">
        <v>25</v>
      </c>
      <c r="G30" s="18" t="s">
        <v>26</v>
      </c>
      <c r="H30" s="18" t="s">
        <v>27</v>
      </c>
      <c r="I30" s="39"/>
    </row>
    <row r="31" spans="1:9" ht="12" customHeight="1">
      <c r="A31" s="40" t="s">
        <v>4</v>
      </c>
      <c r="B31" s="41"/>
      <c r="C31" s="41"/>
      <c r="D31" s="41"/>
      <c r="E31" s="41"/>
      <c r="F31" s="41"/>
      <c r="G31" s="41"/>
      <c r="H31" s="41"/>
      <c r="I31" s="42"/>
    </row>
    <row r="32" spans="1:9" ht="22.5" customHeight="1">
      <c r="A32" s="8">
        <v>2008</v>
      </c>
      <c r="B32" s="8">
        <v>189</v>
      </c>
      <c r="C32" s="27" t="s">
        <v>28</v>
      </c>
      <c r="D32" s="8">
        <v>250</v>
      </c>
      <c r="E32" s="9">
        <v>15.08</v>
      </c>
      <c r="F32" s="10">
        <v>8.9</v>
      </c>
      <c r="G32" s="10">
        <v>7.9</v>
      </c>
      <c r="H32" s="10">
        <v>37.700000000000003</v>
      </c>
      <c r="I32" s="10">
        <f>F32*4.1+G32*9.3+H32*4.1</f>
        <v>264.52999999999997</v>
      </c>
    </row>
    <row r="33" spans="1:9">
      <c r="A33" s="8">
        <v>2008</v>
      </c>
      <c r="B33" s="8">
        <v>430</v>
      </c>
      <c r="C33" s="27" t="s">
        <v>14</v>
      </c>
      <c r="D33" s="11" t="s">
        <v>29</v>
      </c>
      <c r="E33" s="9">
        <v>2.5</v>
      </c>
      <c r="F33" s="10">
        <v>0</v>
      </c>
      <c r="G33" s="10">
        <v>0</v>
      </c>
      <c r="H33" s="10">
        <v>9.6999999999999993</v>
      </c>
      <c r="I33" s="10">
        <f>F33*4.1+G33*9.3+H33*4.1</f>
        <v>39.769999999999996</v>
      </c>
    </row>
    <row r="34" spans="1:9">
      <c r="A34" s="8">
        <v>2008</v>
      </c>
      <c r="B34" s="8">
        <v>3</v>
      </c>
      <c r="C34" s="27" t="s">
        <v>18</v>
      </c>
      <c r="D34" s="11" t="s">
        <v>32</v>
      </c>
      <c r="E34" s="9">
        <v>18.8</v>
      </c>
      <c r="F34" s="10">
        <v>6.1</v>
      </c>
      <c r="G34" s="10">
        <v>7.5</v>
      </c>
      <c r="H34" s="10">
        <v>18</v>
      </c>
      <c r="I34" s="10">
        <f>F34*4.1+G34*9.3+H34*4.1</f>
        <v>168.56</v>
      </c>
    </row>
    <row r="35" spans="1:9">
      <c r="A35" s="8">
        <v>2008</v>
      </c>
      <c r="B35" s="11"/>
      <c r="C35" s="27" t="s">
        <v>19</v>
      </c>
      <c r="D35" s="13">
        <v>50</v>
      </c>
      <c r="E35" s="9">
        <v>8</v>
      </c>
      <c r="F35" s="10">
        <v>3</v>
      </c>
      <c r="G35" s="10">
        <v>3.4</v>
      </c>
      <c r="H35" s="10">
        <v>17.2</v>
      </c>
      <c r="I35" s="10">
        <f>F35*4.1+G35*9.3+H35*4.1</f>
        <v>114.44</v>
      </c>
    </row>
    <row r="36" spans="1:9" ht="14.25" customHeight="1">
      <c r="A36" s="34" t="s">
        <v>10</v>
      </c>
      <c r="B36" s="35"/>
      <c r="C36" s="35"/>
      <c r="D36" s="19">
        <v>555</v>
      </c>
      <c r="E36" s="14">
        <f>SUM(E32:E35)</f>
        <v>44.379999999999995</v>
      </c>
      <c r="F36" s="14">
        <f t="shared" ref="F36:I36" si="5">SUM(F32:F35)</f>
        <v>18</v>
      </c>
      <c r="G36" s="14">
        <f t="shared" si="5"/>
        <v>18.8</v>
      </c>
      <c r="H36" s="14">
        <f t="shared" si="5"/>
        <v>82.600000000000009</v>
      </c>
      <c r="I36" s="14">
        <f t="shared" si="5"/>
        <v>587.29999999999995</v>
      </c>
    </row>
    <row r="37" spans="1:9" ht="12.75" customHeight="1">
      <c r="A37" s="46" t="s">
        <v>5</v>
      </c>
      <c r="B37" s="47"/>
      <c r="C37" s="47"/>
      <c r="D37" s="47"/>
      <c r="E37" s="47"/>
      <c r="F37" s="47"/>
      <c r="G37" s="47"/>
      <c r="H37" s="47"/>
      <c r="I37" s="47"/>
    </row>
    <row r="38" spans="1:9">
      <c r="A38" s="8">
        <v>2008</v>
      </c>
      <c r="B38" s="8">
        <v>2</v>
      </c>
      <c r="C38" s="27" t="s">
        <v>11</v>
      </c>
      <c r="D38" s="8">
        <v>100</v>
      </c>
      <c r="E38" s="9">
        <v>20</v>
      </c>
      <c r="F38" s="10">
        <v>0.8</v>
      </c>
      <c r="G38" s="10">
        <v>0.1</v>
      </c>
      <c r="H38" s="10">
        <v>1.7</v>
      </c>
      <c r="I38" s="10">
        <f>F38*4.1+G38*9.3+H38*4.1</f>
        <v>11.18</v>
      </c>
    </row>
    <row r="39" spans="1:9" ht="15" customHeight="1">
      <c r="A39" s="8">
        <v>2011</v>
      </c>
      <c r="B39" s="8">
        <v>102</v>
      </c>
      <c r="C39" s="27" t="s">
        <v>31</v>
      </c>
      <c r="D39" s="8">
        <v>250</v>
      </c>
      <c r="E39" s="9">
        <v>8.31</v>
      </c>
      <c r="F39" s="10">
        <v>5.7</v>
      </c>
      <c r="G39" s="10">
        <v>5.4</v>
      </c>
      <c r="H39" s="10">
        <v>38.9</v>
      </c>
      <c r="I39" s="10">
        <f t="shared" ref="I39:I43" si="6">F39*4.1+G39*9.3+H39*4.1</f>
        <v>233.07999999999998</v>
      </c>
    </row>
    <row r="40" spans="1:9" ht="20.399999999999999">
      <c r="A40" s="8">
        <v>2011</v>
      </c>
      <c r="B40" s="8">
        <v>310</v>
      </c>
      <c r="C40" s="27" t="s">
        <v>113</v>
      </c>
      <c r="D40" s="8" t="s">
        <v>117</v>
      </c>
      <c r="E40" s="9">
        <v>20.52</v>
      </c>
      <c r="F40" s="10">
        <v>6.6</v>
      </c>
      <c r="G40" s="10">
        <v>9.1</v>
      </c>
      <c r="H40" s="10">
        <v>55.7</v>
      </c>
      <c r="I40" s="10">
        <f t="shared" si="6"/>
        <v>340.06</v>
      </c>
    </row>
    <row r="41" spans="1:9" ht="21.75" customHeight="1">
      <c r="A41" s="8">
        <v>2011</v>
      </c>
      <c r="B41" s="8">
        <v>295</v>
      </c>
      <c r="C41" s="27" t="s">
        <v>13</v>
      </c>
      <c r="D41" s="8">
        <v>100</v>
      </c>
      <c r="E41" s="9">
        <v>37.92</v>
      </c>
      <c r="F41" s="10">
        <v>12.7</v>
      </c>
      <c r="G41" s="10">
        <v>16.100000000000001</v>
      </c>
      <c r="H41" s="10">
        <v>11.4</v>
      </c>
      <c r="I41" s="10">
        <f>F41*4.1+G41*9.3+H41*4.1</f>
        <v>248.54000000000002</v>
      </c>
    </row>
    <row r="42" spans="1:9">
      <c r="A42" s="8">
        <v>2008</v>
      </c>
      <c r="B42" s="8">
        <v>436</v>
      </c>
      <c r="C42" s="27" t="s">
        <v>17</v>
      </c>
      <c r="D42" s="8">
        <v>180</v>
      </c>
      <c r="E42" s="9">
        <v>4.37</v>
      </c>
      <c r="F42" s="10">
        <v>0.1</v>
      </c>
      <c r="G42" s="10">
        <v>0</v>
      </c>
      <c r="H42" s="10">
        <v>10.1</v>
      </c>
      <c r="I42" s="10">
        <f t="shared" si="6"/>
        <v>41.819999999999993</v>
      </c>
    </row>
    <row r="43" spans="1:9">
      <c r="A43" s="8">
        <v>2008</v>
      </c>
      <c r="B43" s="11"/>
      <c r="C43" s="27" t="s">
        <v>12</v>
      </c>
      <c r="D43" s="13">
        <v>20</v>
      </c>
      <c r="E43" s="9">
        <v>1.5</v>
      </c>
      <c r="F43" s="10">
        <v>1.3</v>
      </c>
      <c r="G43" s="10">
        <v>0.2</v>
      </c>
      <c r="H43" s="10">
        <v>8.5</v>
      </c>
      <c r="I43" s="10">
        <f t="shared" si="6"/>
        <v>42.039999999999992</v>
      </c>
    </row>
    <row r="44" spans="1:9" ht="15" customHeight="1">
      <c r="A44" s="34" t="s">
        <v>10</v>
      </c>
      <c r="B44" s="35"/>
      <c r="C44" s="35"/>
      <c r="D44" s="19">
        <v>830</v>
      </c>
      <c r="E44" s="14">
        <f>SUM(E38:E43)</f>
        <v>92.62</v>
      </c>
      <c r="F44" s="17">
        <f>SUM(F38:F43)</f>
        <v>27.2</v>
      </c>
      <c r="G44" s="17">
        <f>SUM(G38:G43)</f>
        <v>30.900000000000002</v>
      </c>
      <c r="H44" s="17">
        <f>SUM(H38:H43)</f>
        <v>126.30000000000001</v>
      </c>
      <c r="I44" s="17">
        <f>SUM(I38:I43)</f>
        <v>916.7199999999998</v>
      </c>
    </row>
    <row r="45" spans="1:9" ht="15" customHeight="1">
      <c r="A45" s="43" t="s">
        <v>16</v>
      </c>
      <c r="B45" s="43"/>
      <c r="C45" s="43"/>
      <c r="D45" s="44"/>
      <c r="E45" s="15">
        <f>E36+E44</f>
        <v>137</v>
      </c>
      <c r="F45" s="17">
        <f>F36+F44</f>
        <v>45.2</v>
      </c>
      <c r="G45" s="17">
        <f>G36+G44</f>
        <v>49.7</v>
      </c>
      <c r="H45" s="17">
        <f>H36+H44</f>
        <v>208.90000000000003</v>
      </c>
      <c r="I45" s="17">
        <f>I36+I44</f>
        <v>1504.0199999999998</v>
      </c>
    </row>
    <row r="46" spans="1:9">
      <c r="A46" s="32" t="s">
        <v>7</v>
      </c>
      <c r="B46" s="33"/>
      <c r="C46" s="33"/>
      <c r="D46" s="33"/>
      <c r="E46" s="15">
        <f>137-E45</f>
        <v>0</v>
      </c>
      <c r="F46" s="15">
        <f>F45/2</f>
        <v>22.6</v>
      </c>
      <c r="G46" s="15">
        <f t="shared" ref="G46" si="7">G45/2</f>
        <v>24.85</v>
      </c>
      <c r="H46" s="15">
        <f t="shared" ref="H46" si="8">H45/2</f>
        <v>104.45000000000002</v>
      </c>
      <c r="I46" s="15">
        <f t="shared" ref="I46" si="9">I45/2</f>
        <v>752.00999999999988</v>
      </c>
    </row>
    <row r="47" spans="1:9">
      <c r="A47" s="25"/>
      <c r="B47" s="25"/>
      <c r="C47" s="25"/>
      <c r="D47" s="25"/>
      <c r="E47" s="26"/>
      <c r="F47" s="26"/>
      <c r="G47" s="26"/>
      <c r="H47" s="26"/>
      <c r="I47" s="26"/>
    </row>
    <row r="48" spans="1:9">
      <c r="A48" s="25"/>
      <c r="B48" s="25"/>
      <c r="C48" s="25"/>
      <c r="D48" s="25"/>
      <c r="E48" s="26"/>
      <c r="F48" s="26"/>
      <c r="G48" s="26"/>
      <c r="H48" s="26"/>
      <c r="I48" s="26"/>
    </row>
    <row r="49" spans="1:9">
      <c r="A49" s="50" t="s">
        <v>9</v>
      </c>
      <c r="B49" s="50"/>
      <c r="C49" s="50"/>
      <c r="D49" s="51" t="s">
        <v>8</v>
      </c>
      <c r="E49" s="51"/>
      <c r="F49" s="51"/>
      <c r="G49" s="51"/>
      <c r="H49" s="51"/>
      <c r="I49" s="23"/>
    </row>
    <row r="50" spans="1:9">
      <c r="A50" s="50" t="s">
        <v>103</v>
      </c>
      <c r="B50" s="50"/>
      <c r="C50" s="50"/>
      <c r="D50" s="24" t="s">
        <v>104</v>
      </c>
      <c r="E50" s="24"/>
      <c r="F50" s="24"/>
      <c r="G50" s="24"/>
      <c r="H50" s="24"/>
      <c r="I50" s="23"/>
    </row>
    <row r="51" spans="1:9">
      <c r="A51" s="50" t="s">
        <v>105</v>
      </c>
      <c r="B51" s="50"/>
      <c r="C51" s="50"/>
      <c r="D51" s="51" t="s">
        <v>106</v>
      </c>
      <c r="E51" s="51"/>
      <c r="F51" s="51"/>
      <c r="G51" s="51"/>
      <c r="H51" s="51"/>
      <c r="I51" s="23"/>
    </row>
    <row r="52" spans="1:9" ht="12.75" customHeight="1">
      <c r="A52" s="52" t="s">
        <v>107</v>
      </c>
      <c r="B52" s="52"/>
      <c r="C52" s="5"/>
      <c r="D52" s="51" t="s">
        <v>108</v>
      </c>
      <c r="E52" s="51"/>
      <c r="F52" s="51"/>
      <c r="G52" s="51"/>
      <c r="H52" s="51"/>
      <c r="I52" s="23"/>
    </row>
    <row r="53" spans="1:9">
      <c r="A53" s="52"/>
      <c r="B53" s="52"/>
      <c r="C53" s="6"/>
      <c r="D53" s="51" t="s">
        <v>109</v>
      </c>
      <c r="E53" s="51"/>
      <c r="F53" s="51"/>
      <c r="G53" s="51"/>
      <c r="H53" s="51"/>
      <c r="I53" s="23"/>
    </row>
    <row r="54" spans="1:9" ht="15.6">
      <c r="A54" s="48" t="s">
        <v>115</v>
      </c>
      <c r="B54" s="48"/>
      <c r="C54" s="48"/>
      <c r="D54" s="48"/>
      <c r="E54" s="48"/>
      <c r="F54" s="48"/>
      <c r="G54" s="48"/>
      <c r="H54" s="3"/>
    </row>
    <row r="55" spans="1:9" ht="16.5" customHeight="1">
      <c r="A55" s="49" t="s">
        <v>116</v>
      </c>
      <c r="B55" s="49"/>
      <c r="C55" s="49"/>
      <c r="D55" s="49"/>
      <c r="E55" s="49"/>
      <c r="F55" s="49"/>
      <c r="G55" s="49"/>
      <c r="H55" s="4"/>
      <c r="I55" s="4"/>
    </row>
    <row r="56" spans="1:9" ht="12.75" customHeight="1">
      <c r="A56" s="31" t="s">
        <v>6</v>
      </c>
      <c r="B56" s="31"/>
      <c r="C56" s="31"/>
      <c r="D56" s="31" t="s">
        <v>123</v>
      </c>
      <c r="E56" s="31"/>
      <c r="F56" s="31"/>
      <c r="G56" s="31"/>
    </row>
    <row r="57" spans="1:9" ht="15" customHeight="1">
      <c r="A57" s="31" t="s">
        <v>1</v>
      </c>
      <c r="B57" s="31"/>
      <c r="C57" s="31"/>
      <c r="D57" s="31" t="s">
        <v>121</v>
      </c>
      <c r="E57" s="31"/>
      <c r="F57" s="31"/>
      <c r="G57" s="31"/>
    </row>
    <row r="58" spans="1:9">
      <c r="A58" s="30" t="s">
        <v>2</v>
      </c>
      <c r="B58" s="30"/>
      <c r="C58" s="30"/>
      <c r="D58" s="30" t="s">
        <v>122</v>
      </c>
      <c r="E58" s="30"/>
      <c r="F58" s="30"/>
      <c r="G58" s="30"/>
    </row>
    <row r="59" spans="1:9">
      <c r="A59" s="38" t="s">
        <v>15</v>
      </c>
      <c r="B59" s="39" t="s">
        <v>20</v>
      </c>
      <c r="C59" s="38" t="s">
        <v>21</v>
      </c>
      <c r="D59" s="38" t="s">
        <v>3</v>
      </c>
      <c r="E59" s="38" t="s">
        <v>22</v>
      </c>
      <c r="F59" s="38" t="s">
        <v>23</v>
      </c>
      <c r="G59" s="38"/>
      <c r="H59" s="38"/>
      <c r="I59" s="39" t="s">
        <v>24</v>
      </c>
    </row>
    <row r="60" spans="1:9" ht="19.2">
      <c r="A60" s="38"/>
      <c r="B60" s="39"/>
      <c r="C60" s="38"/>
      <c r="D60" s="38"/>
      <c r="E60" s="38"/>
      <c r="F60" s="18" t="s">
        <v>25</v>
      </c>
      <c r="G60" s="18" t="s">
        <v>26</v>
      </c>
      <c r="H60" s="18" t="s">
        <v>27</v>
      </c>
      <c r="I60" s="39"/>
    </row>
    <row r="61" spans="1:9">
      <c r="A61" s="40" t="s">
        <v>4</v>
      </c>
      <c r="B61" s="41"/>
      <c r="C61" s="41"/>
      <c r="D61" s="41"/>
      <c r="E61" s="41"/>
      <c r="F61" s="41"/>
      <c r="G61" s="41"/>
      <c r="H61" s="41"/>
      <c r="I61" s="42"/>
    </row>
    <row r="62" spans="1:9" ht="36.75" customHeight="1">
      <c r="A62" s="8">
        <v>2011</v>
      </c>
      <c r="B62" s="8">
        <v>182</v>
      </c>
      <c r="C62" s="27" t="s">
        <v>33</v>
      </c>
      <c r="D62" s="8">
        <v>200</v>
      </c>
      <c r="E62" s="9">
        <v>18.36</v>
      </c>
      <c r="F62" s="10">
        <v>12.5</v>
      </c>
      <c r="G62" s="10">
        <v>13.7</v>
      </c>
      <c r="H62" s="10">
        <v>49.4</v>
      </c>
      <c r="I62" s="10">
        <f>F62*4.1+G62*9.3+H62*4.1</f>
        <v>381.19999999999993</v>
      </c>
    </row>
    <row r="63" spans="1:9">
      <c r="A63" s="8">
        <v>2008</v>
      </c>
      <c r="B63" s="11"/>
      <c r="C63" s="27" t="s">
        <v>34</v>
      </c>
      <c r="D63" s="8">
        <v>20</v>
      </c>
      <c r="E63" s="9">
        <v>2</v>
      </c>
      <c r="F63" s="10">
        <v>1.5</v>
      </c>
      <c r="G63" s="10">
        <v>0.6</v>
      </c>
      <c r="H63" s="10">
        <v>10.3</v>
      </c>
      <c r="I63" s="10">
        <f t="shared" ref="I63:I65" si="10">F63*4.1+G63*9.3+H63*4.1</f>
        <v>53.959999999999994</v>
      </c>
    </row>
    <row r="64" spans="1:9" ht="18.75" customHeight="1">
      <c r="A64" s="8">
        <v>2008</v>
      </c>
      <c r="B64" s="8">
        <v>431</v>
      </c>
      <c r="C64" s="27" t="s">
        <v>35</v>
      </c>
      <c r="D64" s="11" t="s">
        <v>36</v>
      </c>
      <c r="E64" s="9">
        <v>3.82</v>
      </c>
      <c r="F64" s="10">
        <v>0.1</v>
      </c>
      <c r="G64" s="10">
        <v>0</v>
      </c>
      <c r="H64" s="10">
        <v>9.8000000000000007</v>
      </c>
      <c r="I64" s="10">
        <f t="shared" si="10"/>
        <v>40.589999999999996</v>
      </c>
    </row>
    <row r="65" spans="1:9" ht="12.75" customHeight="1">
      <c r="A65" s="8">
        <v>2008</v>
      </c>
      <c r="B65" s="11"/>
      <c r="C65" s="27" t="s">
        <v>37</v>
      </c>
      <c r="D65" s="13">
        <v>80</v>
      </c>
      <c r="E65" s="9">
        <v>22.34</v>
      </c>
      <c r="F65" s="10">
        <v>0.6</v>
      </c>
      <c r="G65" s="10">
        <v>0.2</v>
      </c>
      <c r="H65" s="10">
        <v>6</v>
      </c>
      <c r="I65" s="10">
        <f t="shared" si="10"/>
        <v>28.919999999999998</v>
      </c>
    </row>
    <row r="66" spans="1:9" ht="15" customHeight="1">
      <c r="A66" s="34" t="s">
        <v>10</v>
      </c>
      <c r="B66" s="35"/>
      <c r="C66" s="35"/>
      <c r="D66" s="19">
        <v>500</v>
      </c>
      <c r="E66" s="14">
        <f>SUM(E62:E65)</f>
        <v>46.519999999999996</v>
      </c>
      <c r="F66" s="15">
        <f>SUM(F62:F65)</f>
        <v>14.7</v>
      </c>
      <c r="G66" s="15">
        <f>SUM(G62:G65)</f>
        <v>14.499999999999998</v>
      </c>
      <c r="H66" s="15">
        <f t="shared" ref="H66" si="11">SUM(H62:H65)</f>
        <v>75.5</v>
      </c>
      <c r="I66" s="15">
        <f>SUM(I62:I65)</f>
        <v>504.6699999999999</v>
      </c>
    </row>
    <row r="67" spans="1:9" ht="15.75" customHeight="1">
      <c r="A67" s="46" t="s">
        <v>5</v>
      </c>
      <c r="B67" s="47"/>
      <c r="C67" s="47"/>
      <c r="D67" s="47"/>
      <c r="E67" s="47"/>
      <c r="F67" s="47"/>
      <c r="G67" s="47"/>
      <c r="H67" s="47"/>
      <c r="I67" s="47"/>
    </row>
    <row r="68" spans="1:9" ht="16.5" customHeight="1">
      <c r="A68" s="8">
        <v>2008</v>
      </c>
      <c r="B68" s="8">
        <v>30</v>
      </c>
      <c r="C68" s="27" t="s">
        <v>38</v>
      </c>
      <c r="D68" s="8">
        <v>60</v>
      </c>
      <c r="E68" s="9">
        <v>8.19</v>
      </c>
      <c r="F68" s="10">
        <v>0.8</v>
      </c>
      <c r="G68" s="10">
        <v>3.1</v>
      </c>
      <c r="H68" s="10">
        <v>4.8</v>
      </c>
      <c r="I68" s="10">
        <f t="shared" ref="I68:I73" si="12">F68*4.1+G68*9.3+H68*4.1</f>
        <v>51.789999999999992</v>
      </c>
    </row>
    <row r="69" spans="1:9" ht="33" customHeight="1">
      <c r="A69" s="8">
        <v>2011</v>
      </c>
      <c r="B69" s="8">
        <v>88</v>
      </c>
      <c r="C69" s="27" t="s">
        <v>39</v>
      </c>
      <c r="D69" s="8">
        <v>250</v>
      </c>
      <c r="E69" s="9">
        <v>25.3</v>
      </c>
      <c r="F69" s="10">
        <v>5</v>
      </c>
      <c r="G69" s="10">
        <v>9</v>
      </c>
      <c r="H69" s="10">
        <v>26.1</v>
      </c>
      <c r="I69" s="10">
        <f t="shared" si="12"/>
        <v>211.20999999999998</v>
      </c>
    </row>
    <row r="70" spans="1:9">
      <c r="A70" s="8">
        <v>2011</v>
      </c>
      <c r="B70" s="8">
        <v>291</v>
      </c>
      <c r="C70" s="27" t="s">
        <v>40</v>
      </c>
      <c r="D70" s="8">
        <v>240</v>
      </c>
      <c r="E70" s="9">
        <v>46.57</v>
      </c>
      <c r="F70" s="10">
        <v>14.4</v>
      </c>
      <c r="G70" s="10">
        <v>11.2</v>
      </c>
      <c r="H70" s="10">
        <v>42.1</v>
      </c>
      <c r="I70" s="10">
        <f t="shared" si="12"/>
        <v>335.80999999999995</v>
      </c>
    </row>
    <row r="71" spans="1:9" ht="22.2" customHeight="1">
      <c r="A71" s="8">
        <v>2011</v>
      </c>
      <c r="B71" s="8">
        <v>349</v>
      </c>
      <c r="C71" s="27" t="s">
        <v>118</v>
      </c>
      <c r="D71" s="8">
        <v>200</v>
      </c>
      <c r="E71" s="9">
        <v>3.92</v>
      </c>
      <c r="F71" s="10">
        <v>0</v>
      </c>
      <c r="G71" s="10">
        <v>0</v>
      </c>
      <c r="H71" s="10">
        <v>9.6999999999999993</v>
      </c>
      <c r="I71" s="10">
        <f t="shared" si="12"/>
        <v>39.769999999999996</v>
      </c>
    </row>
    <row r="72" spans="1:9" ht="12.75" customHeight="1">
      <c r="A72" s="8">
        <v>2008</v>
      </c>
      <c r="B72" s="11"/>
      <c r="C72" s="27" t="s">
        <v>12</v>
      </c>
      <c r="D72" s="8">
        <v>20</v>
      </c>
      <c r="E72" s="9">
        <v>1.5</v>
      </c>
      <c r="F72" s="10">
        <v>1.3</v>
      </c>
      <c r="G72" s="10">
        <v>0.2</v>
      </c>
      <c r="H72" s="10">
        <v>8.5</v>
      </c>
      <c r="I72" s="10">
        <f t="shared" si="12"/>
        <v>42.039999999999992</v>
      </c>
    </row>
    <row r="73" spans="1:9" ht="18" customHeight="1">
      <c r="A73" s="8">
        <v>2008</v>
      </c>
      <c r="B73" s="11"/>
      <c r="C73" s="27" t="s">
        <v>34</v>
      </c>
      <c r="D73" s="13">
        <v>50</v>
      </c>
      <c r="E73" s="9">
        <v>5</v>
      </c>
      <c r="F73" s="10">
        <v>3.8</v>
      </c>
      <c r="G73" s="10">
        <v>1.5</v>
      </c>
      <c r="H73" s="10">
        <v>25.7</v>
      </c>
      <c r="I73" s="10">
        <f t="shared" si="12"/>
        <v>134.89999999999998</v>
      </c>
    </row>
    <row r="74" spans="1:9" ht="15.75" customHeight="1">
      <c r="A74" s="34" t="s">
        <v>10</v>
      </c>
      <c r="B74" s="35"/>
      <c r="C74" s="35"/>
      <c r="D74" s="19">
        <v>820</v>
      </c>
      <c r="E74" s="14">
        <f>SUM(E68:E73)</f>
        <v>90.48</v>
      </c>
      <c r="F74" s="15">
        <f>SUM(F68:F73)</f>
        <v>25.3</v>
      </c>
      <c r="G74" s="15">
        <f>SUM(G68:G73)</f>
        <v>24.999999999999996</v>
      </c>
      <c r="H74" s="15">
        <f>SUM(H68:H73)</f>
        <v>116.9</v>
      </c>
      <c r="I74" s="15">
        <f>SUM(I68:I73)</f>
        <v>815.51999999999987</v>
      </c>
    </row>
    <row r="75" spans="1:9" ht="14.25" customHeight="1">
      <c r="A75" s="43" t="s">
        <v>16</v>
      </c>
      <c r="B75" s="43"/>
      <c r="C75" s="43"/>
      <c r="D75" s="44"/>
      <c r="E75" s="15">
        <f>E66+E74</f>
        <v>137</v>
      </c>
      <c r="F75" s="15">
        <f>F66+F74</f>
        <v>40</v>
      </c>
      <c r="G75" s="15">
        <f t="shared" ref="G75:H75" si="13">G66+G74</f>
        <v>39.499999999999993</v>
      </c>
      <c r="H75" s="15">
        <f t="shared" si="13"/>
        <v>192.4</v>
      </c>
      <c r="I75" s="15">
        <f>I66+I74</f>
        <v>1320.1899999999998</v>
      </c>
    </row>
    <row r="76" spans="1:9" ht="14.25" customHeight="1">
      <c r="A76" s="32" t="s">
        <v>7</v>
      </c>
      <c r="B76" s="33"/>
      <c r="C76" s="33"/>
      <c r="D76" s="33"/>
      <c r="E76" s="15">
        <f>137-E75</f>
        <v>0</v>
      </c>
      <c r="F76" s="15">
        <f>F75/2</f>
        <v>20</v>
      </c>
      <c r="G76" s="15">
        <f t="shared" ref="G76:I76" si="14">G75/2</f>
        <v>19.749999999999996</v>
      </c>
      <c r="H76" s="15">
        <f t="shared" si="14"/>
        <v>96.2</v>
      </c>
      <c r="I76" s="15">
        <f t="shared" si="14"/>
        <v>660.09499999999991</v>
      </c>
    </row>
    <row r="77" spans="1:9" ht="15" customHeight="1">
      <c r="A77" s="30" t="s">
        <v>2</v>
      </c>
      <c r="B77" s="30"/>
      <c r="C77" s="30"/>
      <c r="D77" s="45"/>
      <c r="E77" s="45"/>
      <c r="F77" s="45"/>
      <c r="G77" s="16"/>
      <c r="H77" s="16"/>
      <c r="I77" s="16"/>
    </row>
    <row r="78" spans="1:9" ht="15" customHeight="1">
      <c r="A78" s="38" t="s">
        <v>15</v>
      </c>
      <c r="B78" s="39" t="s">
        <v>20</v>
      </c>
      <c r="C78" s="38" t="s">
        <v>21</v>
      </c>
      <c r="D78" s="38" t="s">
        <v>3</v>
      </c>
      <c r="E78" s="38" t="s">
        <v>22</v>
      </c>
      <c r="F78" s="38" t="s">
        <v>23</v>
      </c>
      <c r="G78" s="38"/>
      <c r="H78" s="38"/>
      <c r="I78" s="39" t="s">
        <v>24</v>
      </c>
    </row>
    <row r="79" spans="1:9" ht="15" customHeight="1">
      <c r="A79" s="38"/>
      <c r="B79" s="39"/>
      <c r="C79" s="38"/>
      <c r="D79" s="38"/>
      <c r="E79" s="38"/>
      <c r="F79" s="18" t="s">
        <v>25</v>
      </c>
      <c r="G79" s="18" t="s">
        <v>26</v>
      </c>
      <c r="H79" s="18" t="s">
        <v>27</v>
      </c>
      <c r="I79" s="39"/>
    </row>
    <row r="80" spans="1:9" ht="12" customHeight="1">
      <c r="A80" s="40" t="s">
        <v>4</v>
      </c>
      <c r="B80" s="41"/>
      <c r="C80" s="41"/>
      <c r="D80" s="41"/>
      <c r="E80" s="41"/>
      <c r="F80" s="41"/>
      <c r="G80" s="41"/>
      <c r="H80" s="41"/>
      <c r="I80" s="42"/>
    </row>
    <row r="81" spans="1:9" ht="27" customHeight="1">
      <c r="A81" s="8">
        <v>2011</v>
      </c>
      <c r="B81" s="8">
        <v>182</v>
      </c>
      <c r="C81" s="27" t="s">
        <v>42</v>
      </c>
      <c r="D81" s="8">
        <v>250</v>
      </c>
      <c r="E81" s="9">
        <v>20.9</v>
      </c>
      <c r="F81" s="10">
        <v>16.5</v>
      </c>
      <c r="G81" s="10">
        <v>16.7</v>
      </c>
      <c r="H81" s="10">
        <v>51.2</v>
      </c>
      <c r="I81" s="10">
        <f t="shared" ref="I81:I84" si="15">F81*4.1+G81*9.3+H81*4.1</f>
        <v>432.88</v>
      </c>
    </row>
    <row r="82" spans="1:9" ht="16.5" customHeight="1">
      <c r="A82" s="8">
        <v>2008</v>
      </c>
      <c r="B82" s="11"/>
      <c r="C82" s="27" t="s">
        <v>34</v>
      </c>
      <c r="D82" s="8">
        <v>20</v>
      </c>
      <c r="E82" s="9">
        <v>2</v>
      </c>
      <c r="F82" s="10">
        <v>1.5</v>
      </c>
      <c r="G82" s="10">
        <v>0.6</v>
      </c>
      <c r="H82" s="10">
        <v>10.3</v>
      </c>
      <c r="I82" s="10">
        <f t="shared" si="15"/>
        <v>53.959999999999994</v>
      </c>
    </row>
    <row r="83" spans="1:9" ht="15" customHeight="1">
      <c r="A83" s="8">
        <v>2008</v>
      </c>
      <c r="B83" s="8">
        <v>431</v>
      </c>
      <c r="C83" s="27" t="s">
        <v>35</v>
      </c>
      <c r="D83" s="11" t="s">
        <v>36</v>
      </c>
      <c r="E83" s="9">
        <v>3.82</v>
      </c>
      <c r="F83" s="10">
        <v>0.1</v>
      </c>
      <c r="G83" s="10">
        <v>0</v>
      </c>
      <c r="H83" s="10">
        <v>9.8000000000000007</v>
      </c>
      <c r="I83" s="10">
        <f t="shared" si="15"/>
        <v>40.589999999999996</v>
      </c>
    </row>
    <row r="84" spans="1:9">
      <c r="A84" s="8">
        <v>2008</v>
      </c>
      <c r="B84" s="11"/>
      <c r="C84" s="27" t="s">
        <v>37</v>
      </c>
      <c r="D84" s="13">
        <v>80</v>
      </c>
      <c r="E84" s="9">
        <v>22.34</v>
      </c>
      <c r="F84" s="10">
        <v>0.6</v>
      </c>
      <c r="G84" s="10">
        <v>0.2</v>
      </c>
      <c r="H84" s="10">
        <v>6</v>
      </c>
      <c r="I84" s="10">
        <f t="shared" si="15"/>
        <v>28.919999999999998</v>
      </c>
    </row>
    <row r="85" spans="1:9" ht="14.25" customHeight="1">
      <c r="A85" s="34" t="s">
        <v>10</v>
      </c>
      <c r="B85" s="35"/>
      <c r="C85" s="35"/>
      <c r="D85" s="19">
        <v>550</v>
      </c>
      <c r="E85" s="14">
        <f>SUM(E81:E84)</f>
        <v>49.06</v>
      </c>
      <c r="F85" s="14">
        <f t="shared" ref="F85:H85" si="16">SUM(F81:F84)</f>
        <v>18.700000000000003</v>
      </c>
      <c r="G85" s="14">
        <f t="shared" si="16"/>
        <v>17.5</v>
      </c>
      <c r="H85" s="14">
        <f t="shared" si="16"/>
        <v>77.3</v>
      </c>
      <c r="I85" s="14">
        <f>SUM(I81:I84)</f>
        <v>556.34999999999991</v>
      </c>
    </row>
    <row r="86" spans="1:9" ht="12.75" customHeight="1">
      <c r="A86" s="46" t="s">
        <v>5</v>
      </c>
      <c r="B86" s="47"/>
      <c r="C86" s="47"/>
      <c r="D86" s="47"/>
      <c r="E86" s="47"/>
      <c r="F86" s="47"/>
      <c r="G86" s="47"/>
      <c r="H86" s="47"/>
      <c r="I86" s="47"/>
    </row>
    <row r="87" spans="1:9">
      <c r="A87" s="8">
        <v>2008</v>
      </c>
      <c r="B87" s="8">
        <v>30</v>
      </c>
      <c r="C87" s="27" t="s">
        <v>38</v>
      </c>
      <c r="D87" s="8">
        <v>100</v>
      </c>
      <c r="E87" s="9">
        <v>13.65</v>
      </c>
      <c r="F87" s="10">
        <v>1.4</v>
      </c>
      <c r="G87" s="10">
        <v>5.2</v>
      </c>
      <c r="H87" s="10">
        <v>8</v>
      </c>
      <c r="I87" s="10">
        <f t="shared" ref="I87:I91" si="17">F87*4.1+G87*9.3+H87*4.1</f>
        <v>86.9</v>
      </c>
    </row>
    <row r="88" spans="1:9" ht="27" customHeight="1">
      <c r="A88" s="8">
        <v>2011</v>
      </c>
      <c r="B88" s="8">
        <v>88</v>
      </c>
      <c r="C88" s="27" t="s">
        <v>43</v>
      </c>
      <c r="D88" s="8">
        <v>250</v>
      </c>
      <c r="E88" s="9">
        <v>14.88</v>
      </c>
      <c r="F88" s="10">
        <v>4.7</v>
      </c>
      <c r="G88" s="10">
        <v>8.6</v>
      </c>
      <c r="H88" s="10">
        <v>26.1</v>
      </c>
      <c r="I88" s="10">
        <f t="shared" si="17"/>
        <v>206.26</v>
      </c>
    </row>
    <row r="89" spans="1:9" ht="14.25" customHeight="1">
      <c r="A89" s="8">
        <v>2011</v>
      </c>
      <c r="B89" s="8">
        <v>291</v>
      </c>
      <c r="C89" s="27" t="s">
        <v>40</v>
      </c>
      <c r="D89" s="8">
        <v>280</v>
      </c>
      <c r="E89" s="9">
        <v>54.35</v>
      </c>
      <c r="F89" s="10">
        <v>19.8</v>
      </c>
      <c r="G89" s="10">
        <v>13.2</v>
      </c>
      <c r="H89" s="10">
        <v>64.5</v>
      </c>
      <c r="I89" s="10">
        <f t="shared" si="17"/>
        <v>468.39</v>
      </c>
    </row>
    <row r="90" spans="1:9" ht="12.75" customHeight="1">
      <c r="A90" s="8">
        <v>2011</v>
      </c>
      <c r="B90" s="8">
        <v>349</v>
      </c>
      <c r="C90" s="27" t="s">
        <v>118</v>
      </c>
      <c r="D90" s="8">
        <v>180</v>
      </c>
      <c r="E90" s="9">
        <v>3.56</v>
      </c>
      <c r="F90" s="10">
        <v>0</v>
      </c>
      <c r="G90" s="10">
        <v>0</v>
      </c>
      <c r="H90" s="10">
        <v>8.6999999999999993</v>
      </c>
      <c r="I90" s="10">
        <f t="shared" si="17"/>
        <v>35.669999999999995</v>
      </c>
    </row>
    <row r="91" spans="1:9">
      <c r="A91" s="8">
        <v>2008</v>
      </c>
      <c r="B91" s="11"/>
      <c r="C91" s="27" t="s">
        <v>12</v>
      </c>
      <c r="D91" s="13">
        <v>20</v>
      </c>
      <c r="E91" s="9">
        <v>1.5</v>
      </c>
      <c r="F91" s="10">
        <v>1.3</v>
      </c>
      <c r="G91" s="10">
        <v>0.2</v>
      </c>
      <c r="H91" s="10">
        <v>8.5</v>
      </c>
      <c r="I91" s="10">
        <f t="shared" si="17"/>
        <v>42.039999999999992</v>
      </c>
    </row>
    <row r="92" spans="1:9">
      <c r="A92" s="34" t="s">
        <v>10</v>
      </c>
      <c r="B92" s="35"/>
      <c r="C92" s="35"/>
      <c r="D92" s="19">
        <v>830</v>
      </c>
      <c r="E92" s="14">
        <f>SUM(E87:E91)</f>
        <v>87.94</v>
      </c>
      <c r="F92" s="14">
        <f t="shared" ref="F92:H92" si="18">SUM(F87:F91)</f>
        <v>27.2</v>
      </c>
      <c r="G92" s="14">
        <f t="shared" si="18"/>
        <v>27.2</v>
      </c>
      <c r="H92" s="14">
        <f t="shared" si="18"/>
        <v>115.8</v>
      </c>
      <c r="I92" s="14">
        <f>SUM(I87:I91)</f>
        <v>839.25999999999988</v>
      </c>
    </row>
    <row r="93" spans="1:9">
      <c r="A93" s="43" t="s">
        <v>16</v>
      </c>
      <c r="B93" s="43"/>
      <c r="C93" s="43"/>
      <c r="D93" s="44"/>
      <c r="E93" s="15">
        <f>E85+E92</f>
        <v>137</v>
      </c>
      <c r="F93" s="15">
        <f t="shared" ref="F93:H93" si="19">F85+F92</f>
        <v>45.900000000000006</v>
      </c>
      <c r="G93" s="15">
        <f t="shared" si="19"/>
        <v>44.7</v>
      </c>
      <c r="H93" s="15">
        <f t="shared" si="19"/>
        <v>193.1</v>
      </c>
      <c r="I93" s="15">
        <f>I85+I92</f>
        <v>1395.6099999999997</v>
      </c>
    </row>
    <row r="94" spans="1:9">
      <c r="A94" s="32" t="s">
        <v>7</v>
      </c>
      <c r="B94" s="33"/>
      <c r="C94" s="33"/>
      <c r="D94" s="33"/>
      <c r="E94" s="15">
        <f>137-E93</f>
        <v>0</v>
      </c>
      <c r="F94" s="15">
        <f>F93/2</f>
        <v>22.950000000000003</v>
      </c>
      <c r="G94" s="15">
        <f t="shared" ref="G94:I94" si="20">G93/2</f>
        <v>22.35</v>
      </c>
      <c r="H94" s="15">
        <f t="shared" si="20"/>
        <v>96.55</v>
      </c>
      <c r="I94" s="15">
        <f t="shared" si="20"/>
        <v>697.80499999999984</v>
      </c>
    </row>
    <row r="95" spans="1:9">
      <c r="A95" s="25"/>
      <c r="B95" s="25"/>
      <c r="C95" s="25"/>
      <c r="D95" s="25"/>
      <c r="E95" s="26"/>
      <c r="F95" s="26"/>
      <c r="G95" s="26"/>
      <c r="H95" s="26"/>
      <c r="I95" s="26"/>
    </row>
    <row r="96" spans="1:9">
      <c r="A96" s="25"/>
      <c r="B96" s="25"/>
      <c r="C96" s="25"/>
      <c r="D96" s="25"/>
      <c r="E96" s="26"/>
      <c r="F96" s="26"/>
      <c r="G96" s="26"/>
      <c r="H96" s="26"/>
      <c r="I96" s="26"/>
    </row>
    <row r="97" spans="1:9">
      <c r="A97" s="50" t="s">
        <v>9</v>
      </c>
      <c r="B97" s="50"/>
      <c r="C97" s="50"/>
      <c r="D97" s="51" t="s">
        <v>8</v>
      </c>
      <c r="E97" s="51"/>
      <c r="F97" s="51"/>
      <c r="G97" s="51"/>
      <c r="H97" s="51"/>
      <c r="I97" s="23"/>
    </row>
    <row r="98" spans="1:9" ht="18" customHeight="1">
      <c r="A98" s="50" t="s">
        <v>103</v>
      </c>
      <c r="B98" s="50"/>
      <c r="C98" s="50"/>
      <c r="D98" s="24" t="s">
        <v>104</v>
      </c>
      <c r="E98" s="24"/>
      <c r="F98" s="24"/>
      <c r="G98" s="24"/>
      <c r="H98" s="24"/>
      <c r="I98" s="23"/>
    </row>
    <row r="99" spans="1:9">
      <c r="A99" s="50" t="s">
        <v>105</v>
      </c>
      <c r="B99" s="50"/>
      <c r="C99" s="50"/>
      <c r="D99" s="51" t="s">
        <v>106</v>
      </c>
      <c r="E99" s="51"/>
      <c r="F99" s="51"/>
      <c r="G99" s="51"/>
      <c r="H99" s="51"/>
      <c r="I99" s="23"/>
    </row>
    <row r="100" spans="1:9">
      <c r="A100" s="52" t="s">
        <v>107</v>
      </c>
      <c r="B100" s="52"/>
      <c r="C100" s="5"/>
      <c r="D100" s="51" t="s">
        <v>108</v>
      </c>
      <c r="E100" s="51"/>
      <c r="F100" s="51"/>
      <c r="G100" s="51"/>
      <c r="H100" s="51"/>
      <c r="I100" s="23"/>
    </row>
    <row r="101" spans="1:9">
      <c r="A101" s="52"/>
      <c r="B101" s="52"/>
      <c r="C101" s="6"/>
      <c r="D101" s="51" t="s">
        <v>109</v>
      </c>
      <c r="E101" s="51"/>
      <c r="F101" s="51"/>
      <c r="G101" s="51"/>
      <c r="H101" s="51"/>
      <c r="I101" s="23"/>
    </row>
    <row r="102" spans="1:9" ht="15.6">
      <c r="A102" s="48" t="s">
        <v>115</v>
      </c>
      <c r="B102" s="48"/>
      <c r="C102" s="48"/>
      <c r="D102" s="48"/>
      <c r="E102" s="48"/>
      <c r="F102" s="48"/>
      <c r="G102" s="48"/>
      <c r="H102" s="3"/>
    </row>
    <row r="103" spans="1:9" ht="15" customHeight="1">
      <c r="A103" s="49" t="s">
        <v>116</v>
      </c>
      <c r="B103" s="49"/>
      <c r="C103" s="49"/>
      <c r="D103" s="49"/>
      <c r="E103" s="49"/>
      <c r="F103" s="49"/>
      <c r="G103" s="49"/>
      <c r="H103" s="4"/>
      <c r="I103" s="4"/>
    </row>
    <row r="104" spans="1:9">
      <c r="A104" s="31" t="s">
        <v>56</v>
      </c>
      <c r="B104" s="31"/>
      <c r="C104" s="31"/>
      <c r="D104" s="31" t="s">
        <v>124</v>
      </c>
      <c r="E104" s="31"/>
      <c r="F104" s="31"/>
      <c r="G104" s="31"/>
    </row>
    <row r="105" spans="1:9">
      <c r="A105" s="31" t="s">
        <v>1</v>
      </c>
      <c r="B105" s="31"/>
      <c r="C105" s="31"/>
      <c r="D105" s="31" t="s">
        <v>121</v>
      </c>
      <c r="E105" s="31"/>
      <c r="F105" s="31"/>
      <c r="G105" s="31"/>
    </row>
    <row r="106" spans="1:9" ht="12" customHeight="1">
      <c r="A106" s="30" t="s">
        <v>2</v>
      </c>
      <c r="B106" s="30"/>
      <c r="C106" s="30"/>
      <c r="D106" s="30" t="s">
        <v>122</v>
      </c>
      <c r="E106" s="30"/>
      <c r="F106" s="30"/>
      <c r="G106" s="30"/>
    </row>
    <row r="107" spans="1:9" ht="12.75" customHeight="1">
      <c r="A107" s="38" t="s">
        <v>15</v>
      </c>
      <c r="B107" s="39" t="s">
        <v>20</v>
      </c>
      <c r="C107" s="38" t="s">
        <v>21</v>
      </c>
      <c r="D107" s="38" t="s">
        <v>3</v>
      </c>
      <c r="E107" s="38" t="s">
        <v>22</v>
      </c>
      <c r="F107" s="38" t="s">
        <v>23</v>
      </c>
      <c r="G107" s="38"/>
      <c r="H107" s="38"/>
      <c r="I107" s="39" t="s">
        <v>24</v>
      </c>
    </row>
    <row r="108" spans="1:9" ht="24" customHeight="1">
      <c r="A108" s="38"/>
      <c r="B108" s="39"/>
      <c r="C108" s="38"/>
      <c r="D108" s="38"/>
      <c r="E108" s="38"/>
      <c r="F108" s="18" t="s">
        <v>25</v>
      </c>
      <c r="G108" s="18" t="s">
        <v>26</v>
      </c>
      <c r="H108" s="18" t="s">
        <v>27</v>
      </c>
      <c r="I108" s="39"/>
    </row>
    <row r="109" spans="1:9" ht="12" customHeight="1">
      <c r="A109" s="40" t="s">
        <v>4</v>
      </c>
      <c r="B109" s="41"/>
      <c r="C109" s="41"/>
      <c r="D109" s="41"/>
      <c r="E109" s="41"/>
      <c r="F109" s="41"/>
      <c r="G109" s="41"/>
      <c r="H109" s="41"/>
      <c r="I109" s="42"/>
    </row>
    <row r="110" spans="1:9" ht="22.5" customHeight="1">
      <c r="A110" s="8">
        <v>2011</v>
      </c>
      <c r="B110" s="8">
        <v>223</v>
      </c>
      <c r="C110" s="27" t="s">
        <v>55</v>
      </c>
      <c r="D110" s="11" t="s">
        <v>45</v>
      </c>
      <c r="E110" s="9">
        <v>36.700000000000003</v>
      </c>
      <c r="F110" s="10">
        <v>15.9</v>
      </c>
      <c r="G110" s="10">
        <v>15.8</v>
      </c>
      <c r="H110" s="10">
        <v>47.5</v>
      </c>
      <c r="I110" s="10">
        <f>F110*4.1+G110*9.3+H110*4.1</f>
        <v>406.88</v>
      </c>
    </row>
    <row r="111" spans="1:9" ht="13.5" customHeight="1">
      <c r="A111" s="8">
        <v>2008</v>
      </c>
      <c r="B111" s="8">
        <v>430</v>
      </c>
      <c r="C111" s="27" t="s">
        <v>14</v>
      </c>
      <c r="D111" s="11" t="s">
        <v>29</v>
      </c>
      <c r="E111" s="9">
        <v>2.5</v>
      </c>
      <c r="F111" s="10">
        <v>0</v>
      </c>
      <c r="G111" s="10">
        <v>0</v>
      </c>
      <c r="H111" s="10">
        <v>9.6999999999999993</v>
      </c>
      <c r="I111" s="10">
        <f t="shared" ref="I111:I112" si="21">F111*4.1+G111*9.3+H111*4.1</f>
        <v>39.769999999999996</v>
      </c>
    </row>
    <row r="112" spans="1:9">
      <c r="A112" s="8">
        <v>2008</v>
      </c>
      <c r="B112" s="11"/>
      <c r="C112" s="27" t="s">
        <v>46</v>
      </c>
      <c r="D112" s="13">
        <v>100</v>
      </c>
      <c r="E112" s="9">
        <v>14</v>
      </c>
      <c r="F112" s="10">
        <v>0.4</v>
      </c>
      <c r="G112" s="10">
        <v>0.4</v>
      </c>
      <c r="H112" s="10">
        <v>9.8000000000000007</v>
      </c>
      <c r="I112" s="10">
        <f t="shared" si="21"/>
        <v>45.54</v>
      </c>
    </row>
    <row r="113" spans="1:9">
      <c r="A113" s="34" t="s">
        <v>10</v>
      </c>
      <c r="B113" s="35"/>
      <c r="C113" s="35"/>
      <c r="D113" s="19">
        <v>500</v>
      </c>
      <c r="E113" s="14">
        <f>SUM(E110:E112)</f>
        <v>53.2</v>
      </c>
      <c r="F113" s="14">
        <f>SUM(F110:F112)</f>
        <v>16.3</v>
      </c>
      <c r="G113" s="14">
        <f>SUM(G110:G112)</f>
        <v>16.2</v>
      </c>
      <c r="H113" s="14">
        <f>SUM(H110:H112)</f>
        <v>67</v>
      </c>
      <c r="I113" s="14">
        <f>SUM(I110:I112)</f>
        <v>492.19</v>
      </c>
    </row>
    <row r="114" spans="1:9" ht="12" customHeight="1">
      <c r="A114" s="46" t="s">
        <v>5</v>
      </c>
      <c r="B114" s="47"/>
      <c r="C114" s="47"/>
      <c r="D114" s="47"/>
      <c r="E114" s="47"/>
      <c r="F114" s="47"/>
      <c r="G114" s="47"/>
      <c r="H114" s="47"/>
      <c r="I114" s="47"/>
    </row>
    <row r="115" spans="1:9" ht="14.25" customHeight="1">
      <c r="A115" s="8">
        <v>2011</v>
      </c>
      <c r="B115" s="8">
        <v>47</v>
      </c>
      <c r="C115" s="27" t="s">
        <v>47</v>
      </c>
      <c r="D115" s="8">
        <v>60</v>
      </c>
      <c r="E115" s="9">
        <v>7.95</v>
      </c>
      <c r="F115" s="10">
        <v>1</v>
      </c>
      <c r="G115" s="10">
        <v>1.9</v>
      </c>
      <c r="H115" s="10">
        <v>3.8</v>
      </c>
      <c r="I115" s="10">
        <f>F115*4.1+G115*9.3+H115*4.1</f>
        <v>37.35</v>
      </c>
    </row>
    <row r="116" spans="1:9" ht="14.25" customHeight="1">
      <c r="A116" s="8">
        <v>2011</v>
      </c>
      <c r="B116" s="8">
        <v>96</v>
      </c>
      <c r="C116" s="27" t="s">
        <v>48</v>
      </c>
      <c r="D116" s="8">
        <v>250</v>
      </c>
      <c r="E116" s="9">
        <v>15.22</v>
      </c>
      <c r="F116" s="10">
        <v>2.2000000000000002</v>
      </c>
      <c r="G116" s="10">
        <v>5.2</v>
      </c>
      <c r="H116" s="10">
        <v>16.399999999999999</v>
      </c>
      <c r="I116" s="10">
        <f>F116*4.1+G116*9.3+H116*4.1</f>
        <v>124.62</v>
      </c>
    </row>
    <row r="117" spans="1:9">
      <c r="A117" s="8">
        <v>2008</v>
      </c>
      <c r="B117" s="8">
        <v>239</v>
      </c>
      <c r="C117" s="27" t="s">
        <v>49</v>
      </c>
      <c r="D117" s="8">
        <v>100</v>
      </c>
      <c r="E117" s="9">
        <v>34.549999999999997</v>
      </c>
      <c r="F117" s="10">
        <v>12.8</v>
      </c>
      <c r="G117" s="10">
        <v>12.6</v>
      </c>
      <c r="H117" s="10">
        <v>14.9</v>
      </c>
      <c r="I117" s="10">
        <f t="shared" ref="I117" si="22">F117*4.1+G117*9.3+H117*4.1</f>
        <v>230.75</v>
      </c>
    </row>
    <row r="118" spans="1:9">
      <c r="A118" s="8">
        <v>2011</v>
      </c>
      <c r="B118" s="8">
        <v>312</v>
      </c>
      <c r="C118" s="27" t="s">
        <v>50</v>
      </c>
      <c r="D118" s="8">
        <v>150</v>
      </c>
      <c r="E118" s="9">
        <v>18.25</v>
      </c>
      <c r="F118" s="10">
        <v>2.9</v>
      </c>
      <c r="G118" s="10">
        <v>2.9</v>
      </c>
      <c r="H118" s="10">
        <v>32.200000000000003</v>
      </c>
      <c r="I118" s="10">
        <f>F118*4.1+G118*9.3+H118*4.1</f>
        <v>170.88</v>
      </c>
    </row>
    <row r="119" spans="1:9" ht="18" customHeight="1">
      <c r="A119" s="8">
        <v>2008</v>
      </c>
      <c r="B119" s="8">
        <v>438</v>
      </c>
      <c r="C119" s="27" t="s">
        <v>51</v>
      </c>
      <c r="D119" s="8">
        <v>200</v>
      </c>
      <c r="E119" s="9">
        <v>4.83</v>
      </c>
      <c r="F119" s="10">
        <v>0.1</v>
      </c>
      <c r="G119" s="10">
        <v>0.1</v>
      </c>
      <c r="H119" s="10">
        <v>13.1</v>
      </c>
      <c r="I119" s="10">
        <f>F119*4.1+G119*9.3+H119*4.1</f>
        <v>55.05</v>
      </c>
    </row>
    <row r="120" spans="1:9">
      <c r="A120" s="8">
        <v>2008</v>
      </c>
      <c r="B120" s="11"/>
      <c r="C120" s="27" t="s">
        <v>12</v>
      </c>
      <c r="D120" s="8">
        <v>40</v>
      </c>
      <c r="E120" s="9">
        <v>3</v>
      </c>
      <c r="F120" s="10">
        <v>2.7</v>
      </c>
      <c r="G120" s="10">
        <v>0.4</v>
      </c>
      <c r="H120" s="10">
        <v>17</v>
      </c>
      <c r="I120" s="10">
        <f>F120*4.1+G120*9.3+H120*4.1</f>
        <v>84.49</v>
      </c>
    </row>
    <row r="121" spans="1:9" ht="13.5" customHeight="1">
      <c r="A121" s="34" t="s">
        <v>10</v>
      </c>
      <c r="B121" s="35"/>
      <c r="C121" s="35"/>
      <c r="D121" s="19">
        <f t="shared" ref="D121:I121" si="23">SUM(D115:D120)</f>
        <v>800</v>
      </c>
      <c r="E121" s="14">
        <f t="shared" si="23"/>
        <v>83.8</v>
      </c>
      <c r="F121" s="14">
        <f t="shared" si="23"/>
        <v>21.7</v>
      </c>
      <c r="G121" s="14">
        <f t="shared" si="23"/>
        <v>23.099999999999998</v>
      </c>
      <c r="H121" s="14">
        <f t="shared" si="23"/>
        <v>97.4</v>
      </c>
      <c r="I121" s="14">
        <f t="shared" si="23"/>
        <v>703.14</v>
      </c>
    </row>
    <row r="122" spans="1:9" ht="12.75" customHeight="1">
      <c r="A122" s="43" t="s">
        <v>16</v>
      </c>
      <c r="B122" s="43"/>
      <c r="C122" s="43"/>
      <c r="D122" s="44"/>
      <c r="E122" s="15">
        <f>E113+E121</f>
        <v>137</v>
      </c>
      <c r="F122" s="15">
        <f>F113+F121</f>
        <v>38</v>
      </c>
      <c r="G122" s="15">
        <f>G113+G121</f>
        <v>39.299999999999997</v>
      </c>
      <c r="H122" s="15">
        <f>H113+H121</f>
        <v>164.4</v>
      </c>
      <c r="I122" s="15">
        <f>I113+I121</f>
        <v>1195.33</v>
      </c>
    </row>
    <row r="123" spans="1:9" ht="12.75" customHeight="1">
      <c r="A123" s="32" t="s">
        <v>7</v>
      </c>
      <c r="B123" s="33"/>
      <c r="C123" s="33"/>
      <c r="D123" s="33"/>
      <c r="E123" s="15">
        <f>137-E122</f>
        <v>0</v>
      </c>
      <c r="F123" s="15">
        <f>F122/2</f>
        <v>19</v>
      </c>
      <c r="G123" s="15">
        <f t="shared" ref="G123:I123" si="24">G122/2</f>
        <v>19.649999999999999</v>
      </c>
      <c r="H123" s="15">
        <f t="shared" si="24"/>
        <v>82.2</v>
      </c>
      <c r="I123" s="15">
        <f t="shared" si="24"/>
        <v>597.66499999999996</v>
      </c>
    </row>
    <row r="124" spans="1:9" ht="17.25" customHeight="1">
      <c r="A124" s="30" t="s">
        <v>2</v>
      </c>
      <c r="B124" s="30"/>
      <c r="C124" s="30"/>
      <c r="D124" s="45"/>
      <c r="E124" s="45"/>
      <c r="F124" s="45"/>
      <c r="G124" s="16"/>
      <c r="H124" s="16"/>
      <c r="I124" s="16"/>
    </row>
    <row r="125" spans="1:9" ht="18" customHeight="1">
      <c r="A125" s="38" t="s">
        <v>15</v>
      </c>
      <c r="B125" s="39" t="s">
        <v>20</v>
      </c>
      <c r="C125" s="38" t="s">
        <v>21</v>
      </c>
      <c r="D125" s="38" t="s">
        <v>3</v>
      </c>
      <c r="E125" s="38" t="s">
        <v>22</v>
      </c>
      <c r="F125" s="38" t="s">
        <v>23</v>
      </c>
      <c r="G125" s="38"/>
      <c r="H125" s="38"/>
      <c r="I125" s="39" t="s">
        <v>24</v>
      </c>
    </row>
    <row r="126" spans="1:9" ht="24" customHeight="1">
      <c r="A126" s="38"/>
      <c r="B126" s="39"/>
      <c r="C126" s="38"/>
      <c r="D126" s="38"/>
      <c r="E126" s="38"/>
      <c r="F126" s="18" t="s">
        <v>25</v>
      </c>
      <c r="G126" s="18" t="s">
        <v>26</v>
      </c>
      <c r="H126" s="18" t="s">
        <v>27</v>
      </c>
      <c r="I126" s="39"/>
    </row>
    <row r="127" spans="1:9" ht="12" customHeight="1">
      <c r="A127" s="40" t="s">
        <v>4</v>
      </c>
      <c r="B127" s="41"/>
      <c r="C127" s="41"/>
      <c r="D127" s="41"/>
      <c r="E127" s="41"/>
      <c r="F127" s="41"/>
      <c r="G127" s="41"/>
      <c r="H127" s="41"/>
      <c r="I127" s="42"/>
    </row>
    <row r="128" spans="1:9" ht="24.75" customHeight="1">
      <c r="A128" s="8">
        <v>2011</v>
      </c>
      <c r="B128" s="8">
        <v>223</v>
      </c>
      <c r="C128" s="27" t="s">
        <v>44</v>
      </c>
      <c r="D128" s="11" t="s">
        <v>45</v>
      </c>
      <c r="E128" s="9">
        <v>25.34</v>
      </c>
      <c r="F128" s="10">
        <v>17.899999999999999</v>
      </c>
      <c r="G128" s="10">
        <v>17.8</v>
      </c>
      <c r="H128" s="10">
        <v>52.5</v>
      </c>
      <c r="I128" s="10">
        <f t="shared" ref="I128:I130" si="25">F128*4.1+G128*9.3+H128*4.1</f>
        <v>454.17999999999995</v>
      </c>
    </row>
    <row r="129" spans="1:9" ht="15" customHeight="1">
      <c r="A129" s="8">
        <v>2008</v>
      </c>
      <c r="B129" s="8">
        <v>430</v>
      </c>
      <c r="C129" s="27" t="s">
        <v>14</v>
      </c>
      <c r="D129" s="11" t="s">
        <v>29</v>
      </c>
      <c r="E129" s="9">
        <v>2.5</v>
      </c>
      <c r="F129" s="10">
        <v>0</v>
      </c>
      <c r="G129" s="10">
        <v>0</v>
      </c>
      <c r="H129" s="10">
        <v>9.6999999999999993</v>
      </c>
      <c r="I129" s="10">
        <f t="shared" si="25"/>
        <v>39.769999999999996</v>
      </c>
    </row>
    <row r="130" spans="1:9" ht="15" customHeight="1">
      <c r="A130" s="8">
        <v>2008</v>
      </c>
      <c r="B130" s="11"/>
      <c r="C130" s="27" t="s">
        <v>46</v>
      </c>
      <c r="D130" s="12">
        <v>150</v>
      </c>
      <c r="E130" s="9">
        <v>21</v>
      </c>
      <c r="F130" s="10">
        <v>0.6</v>
      </c>
      <c r="G130" s="10">
        <v>0.6</v>
      </c>
      <c r="H130" s="10">
        <v>14.7</v>
      </c>
      <c r="I130" s="10">
        <f t="shared" si="25"/>
        <v>68.309999999999988</v>
      </c>
    </row>
    <row r="131" spans="1:9" ht="15" customHeight="1">
      <c r="A131" s="34" t="s">
        <v>10</v>
      </c>
      <c r="B131" s="35"/>
      <c r="C131" s="35"/>
      <c r="D131" s="19">
        <v>550</v>
      </c>
      <c r="E131" s="14">
        <f>SUM(E128:E130)</f>
        <v>48.84</v>
      </c>
      <c r="F131" s="17">
        <f>SUM(F128:F130)</f>
        <v>18.5</v>
      </c>
      <c r="G131" s="17">
        <f>SUM(G128:G130)</f>
        <v>18.400000000000002</v>
      </c>
      <c r="H131" s="17">
        <f>SUM(H128:H130)</f>
        <v>76.900000000000006</v>
      </c>
      <c r="I131" s="17">
        <f>SUM(I128:I130)</f>
        <v>562.25999999999988</v>
      </c>
    </row>
    <row r="132" spans="1:9" ht="12" customHeight="1">
      <c r="A132" s="46" t="s">
        <v>5</v>
      </c>
      <c r="B132" s="47"/>
      <c r="C132" s="47"/>
      <c r="D132" s="47"/>
      <c r="E132" s="47"/>
      <c r="F132" s="47"/>
      <c r="G132" s="47"/>
      <c r="H132" s="47"/>
      <c r="I132" s="47"/>
    </row>
    <row r="133" spans="1:9">
      <c r="A133" s="8">
        <v>2011</v>
      </c>
      <c r="B133" s="8">
        <v>47</v>
      </c>
      <c r="C133" s="27" t="s">
        <v>47</v>
      </c>
      <c r="D133" s="8">
        <v>100</v>
      </c>
      <c r="E133" s="9">
        <v>13.25</v>
      </c>
      <c r="F133" s="10">
        <v>2.6</v>
      </c>
      <c r="G133" s="10">
        <v>5.0999999999999996</v>
      </c>
      <c r="H133" s="10">
        <v>8.1999999999999993</v>
      </c>
      <c r="I133" s="10">
        <f t="shared" ref="I133:I138" si="26">F133*4.1+G133*9.3+H133*4.1</f>
        <v>91.710000000000008</v>
      </c>
    </row>
    <row r="134" spans="1:9" ht="22.5" customHeight="1">
      <c r="A134" s="8">
        <v>2011</v>
      </c>
      <c r="B134" s="8">
        <v>96</v>
      </c>
      <c r="C134" s="27" t="s">
        <v>53</v>
      </c>
      <c r="D134" s="8">
        <v>250</v>
      </c>
      <c r="E134" s="9">
        <v>13.51</v>
      </c>
      <c r="F134" s="10">
        <v>4.2</v>
      </c>
      <c r="G134" s="10">
        <v>7.2</v>
      </c>
      <c r="H134" s="10">
        <v>18.600000000000001</v>
      </c>
      <c r="I134" s="10">
        <f t="shared" si="26"/>
        <v>160.44</v>
      </c>
    </row>
    <row r="135" spans="1:9" ht="16.2" customHeight="1">
      <c r="A135" s="8">
        <v>2008</v>
      </c>
      <c r="B135" s="8">
        <v>239</v>
      </c>
      <c r="C135" s="27" t="s">
        <v>54</v>
      </c>
      <c r="D135" s="8">
        <v>100</v>
      </c>
      <c r="E135" s="9">
        <v>34.549999999999997</v>
      </c>
      <c r="F135" s="10">
        <v>12.8</v>
      </c>
      <c r="G135" s="10">
        <v>12.6</v>
      </c>
      <c r="H135" s="10">
        <v>14.9</v>
      </c>
      <c r="I135" s="10">
        <f t="shared" si="26"/>
        <v>230.75</v>
      </c>
    </row>
    <row r="136" spans="1:9" ht="12" customHeight="1">
      <c r="A136" s="8">
        <v>2011</v>
      </c>
      <c r="B136" s="8">
        <v>312</v>
      </c>
      <c r="C136" s="27" t="s">
        <v>50</v>
      </c>
      <c r="D136" s="8">
        <v>180</v>
      </c>
      <c r="E136" s="9">
        <v>21.9</v>
      </c>
      <c r="F136" s="10">
        <v>6.5</v>
      </c>
      <c r="G136" s="10">
        <v>3.5</v>
      </c>
      <c r="H136" s="10">
        <v>42.6</v>
      </c>
      <c r="I136" s="10">
        <f t="shared" si="26"/>
        <v>233.86</v>
      </c>
    </row>
    <row r="137" spans="1:9">
      <c r="A137" s="8">
        <v>2008</v>
      </c>
      <c r="B137" s="8">
        <v>438</v>
      </c>
      <c r="C137" s="27" t="s">
        <v>51</v>
      </c>
      <c r="D137" s="8">
        <v>180</v>
      </c>
      <c r="E137" s="9">
        <v>3.45</v>
      </c>
      <c r="F137" s="10">
        <v>0.1</v>
      </c>
      <c r="G137" s="10">
        <v>0.1</v>
      </c>
      <c r="H137" s="10">
        <v>11.8</v>
      </c>
      <c r="I137" s="10">
        <f t="shared" si="26"/>
        <v>49.72</v>
      </c>
    </row>
    <row r="138" spans="1:9">
      <c r="A138" s="8">
        <v>2008</v>
      </c>
      <c r="B138" s="11"/>
      <c r="C138" s="27" t="s">
        <v>12</v>
      </c>
      <c r="D138" s="13">
        <v>20</v>
      </c>
      <c r="E138" s="9">
        <v>1.5</v>
      </c>
      <c r="F138" s="10">
        <v>1.3</v>
      </c>
      <c r="G138" s="10">
        <v>0.2</v>
      </c>
      <c r="H138" s="10">
        <v>8.5</v>
      </c>
      <c r="I138" s="10">
        <f t="shared" si="26"/>
        <v>42.039999999999992</v>
      </c>
    </row>
    <row r="139" spans="1:9">
      <c r="A139" s="34" t="s">
        <v>10</v>
      </c>
      <c r="B139" s="35"/>
      <c r="C139" s="35"/>
      <c r="D139" s="19">
        <f>SUM(D133:D138)</f>
        <v>830</v>
      </c>
      <c r="E139" s="14">
        <f>SUM(E133:E138)</f>
        <v>88.16</v>
      </c>
      <c r="F139" s="14">
        <f t="shared" ref="F139:H139" si="27">SUM(F133:F138)</f>
        <v>27.500000000000004</v>
      </c>
      <c r="G139" s="14">
        <f t="shared" si="27"/>
        <v>28.7</v>
      </c>
      <c r="H139" s="14">
        <f t="shared" si="27"/>
        <v>104.60000000000001</v>
      </c>
      <c r="I139" s="14">
        <f>SUM(I133:I138)</f>
        <v>808.52</v>
      </c>
    </row>
    <row r="140" spans="1:9" ht="14.25" customHeight="1">
      <c r="A140" s="43" t="s">
        <v>16</v>
      </c>
      <c r="B140" s="43"/>
      <c r="C140" s="43"/>
      <c r="D140" s="44"/>
      <c r="E140" s="15">
        <f>E139+E131</f>
        <v>137</v>
      </c>
      <c r="F140" s="15">
        <f t="shared" ref="F140:H140" si="28">F139+F131</f>
        <v>46</v>
      </c>
      <c r="G140" s="15">
        <f t="shared" si="28"/>
        <v>47.1</v>
      </c>
      <c r="H140" s="15">
        <f t="shared" si="28"/>
        <v>181.5</v>
      </c>
      <c r="I140" s="15">
        <f>I139+I131</f>
        <v>1370.7799999999997</v>
      </c>
    </row>
    <row r="141" spans="1:9">
      <c r="A141" s="32" t="s">
        <v>7</v>
      </c>
      <c r="B141" s="33"/>
      <c r="C141" s="33"/>
      <c r="D141" s="33"/>
      <c r="E141" s="15">
        <f>137-E140</f>
        <v>0</v>
      </c>
      <c r="F141" s="15">
        <f>F140/2</f>
        <v>23</v>
      </c>
      <c r="G141" s="15">
        <f t="shared" ref="G141:I141" si="29">G140/2</f>
        <v>23.55</v>
      </c>
      <c r="H141" s="15">
        <f t="shared" si="29"/>
        <v>90.75</v>
      </c>
      <c r="I141" s="15">
        <f t="shared" si="29"/>
        <v>685.38999999999987</v>
      </c>
    </row>
    <row r="148" spans="1:9">
      <c r="A148" s="50" t="s">
        <v>9</v>
      </c>
      <c r="B148" s="50"/>
      <c r="C148" s="50"/>
      <c r="D148" s="51" t="s">
        <v>8</v>
      </c>
      <c r="E148" s="51"/>
      <c r="F148" s="51"/>
      <c r="G148" s="51"/>
      <c r="H148" s="51"/>
      <c r="I148" s="23"/>
    </row>
    <row r="149" spans="1:9">
      <c r="A149" s="50" t="s">
        <v>103</v>
      </c>
      <c r="B149" s="50"/>
      <c r="C149" s="50"/>
      <c r="D149" s="24" t="s">
        <v>104</v>
      </c>
      <c r="E149" s="24"/>
      <c r="F149" s="24"/>
      <c r="G149" s="24"/>
      <c r="H149" s="24"/>
      <c r="I149" s="23"/>
    </row>
    <row r="150" spans="1:9">
      <c r="A150" s="50" t="s">
        <v>105</v>
      </c>
      <c r="B150" s="50"/>
      <c r="C150" s="50"/>
      <c r="D150" s="51" t="s">
        <v>106</v>
      </c>
      <c r="E150" s="51"/>
      <c r="F150" s="51"/>
      <c r="G150" s="51"/>
      <c r="H150" s="51"/>
      <c r="I150" s="23"/>
    </row>
    <row r="151" spans="1:9">
      <c r="A151" s="52" t="s">
        <v>107</v>
      </c>
      <c r="B151" s="52"/>
      <c r="C151" s="5"/>
      <c r="D151" s="51" t="s">
        <v>108</v>
      </c>
      <c r="E151" s="51"/>
      <c r="F151" s="51"/>
      <c r="G151" s="51"/>
      <c r="H151" s="51"/>
      <c r="I151" s="23"/>
    </row>
    <row r="152" spans="1:9">
      <c r="A152" s="52"/>
      <c r="B152" s="52"/>
      <c r="C152" s="6"/>
      <c r="D152" s="51" t="s">
        <v>109</v>
      </c>
      <c r="E152" s="51"/>
      <c r="F152" s="51"/>
      <c r="G152" s="51"/>
      <c r="H152" s="51"/>
      <c r="I152" s="23"/>
    </row>
    <row r="153" spans="1:9" ht="15" customHeight="1">
      <c r="A153" s="48" t="s">
        <v>115</v>
      </c>
      <c r="B153" s="48"/>
      <c r="C153" s="48"/>
      <c r="D153" s="48"/>
      <c r="E153" s="48"/>
      <c r="F153" s="48"/>
      <c r="G153" s="48"/>
      <c r="H153" s="3"/>
    </row>
    <row r="154" spans="1:9" ht="17.399999999999999" customHeight="1">
      <c r="A154" s="49" t="s">
        <v>116</v>
      </c>
      <c r="B154" s="49"/>
      <c r="C154" s="49"/>
      <c r="D154" s="49"/>
      <c r="E154" s="49"/>
      <c r="F154" s="49"/>
      <c r="G154" s="49"/>
      <c r="H154" s="4"/>
      <c r="I154" s="4"/>
    </row>
    <row r="155" spans="1:9">
      <c r="A155" s="31" t="s">
        <v>63</v>
      </c>
      <c r="B155" s="31"/>
      <c r="C155" s="31"/>
      <c r="D155" s="31" t="s">
        <v>125</v>
      </c>
      <c r="E155" s="31"/>
      <c r="F155" s="31"/>
      <c r="G155" s="31"/>
    </row>
    <row r="156" spans="1:9">
      <c r="A156" s="31" t="s">
        <v>1</v>
      </c>
      <c r="B156" s="31"/>
      <c r="C156" s="31"/>
      <c r="D156" s="31" t="s">
        <v>121</v>
      </c>
      <c r="E156" s="31"/>
      <c r="F156" s="31"/>
      <c r="G156" s="31"/>
    </row>
    <row r="157" spans="1:9">
      <c r="A157" s="30" t="s">
        <v>2</v>
      </c>
      <c r="B157" s="30"/>
      <c r="C157" s="30"/>
      <c r="D157" s="30" t="s">
        <v>122</v>
      </c>
      <c r="E157" s="30"/>
      <c r="F157" s="30"/>
      <c r="G157" s="30"/>
    </row>
    <row r="158" spans="1:9">
      <c r="A158" s="38" t="s">
        <v>15</v>
      </c>
      <c r="B158" s="39" t="s">
        <v>20</v>
      </c>
      <c r="C158" s="38" t="s">
        <v>21</v>
      </c>
      <c r="D158" s="38" t="s">
        <v>3</v>
      </c>
      <c r="E158" s="38" t="s">
        <v>22</v>
      </c>
      <c r="F158" s="38" t="s">
        <v>23</v>
      </c>
      <c r="G158" s="38"/>
      <c r="H158" s="38"/>
      <c r="I158" s="39" t="s">
        <v>24</v>
      </c>
    </row>
    <row r="159" spans="1:9" ht="19.2">
      <c r="A159" s="38"/>
      <c r="B159" s="39"/>
      <c r="C159" s="38"/>
      <c r="D159" s="38"/>
      <c r="E159" s="38"/>
      <c r="F159" s="18" t="s">
        <v>25</v>
      </c>
      <c r="G159" s="18" t="s">
        <v>26</v>
      </c>
      <c r="H159" s="18" t="s">
        <v>27</v>
      </c>
      <c r="I159" s="39"/>
    </row>
    <row r="160" spans="1:9">
      <c r="A160" s="40" t="s">
        <v>4</v>
      </c>
      <c r="B160" s="41"/>
      <c r="C160" s="41"/>
      <c r="D160" s="41"/>
      <c r="E160" s="41"/>
      <c r="F160" s="41"/>
      <c r="G160" s="41"/>
      <c r="H160" s="41"/>
      <c r="I160" s="42"/>
    </row>
    <row r="161" spans="1:9" ht="27" customHeight="1">
      <c r="A161" s="8">
        <v>2008</v>
      </c>
      <c r="B161" s="8">
        <v>189</v>
      </c>
      <c r="C161" s="27" t="s">
        <v>57</v>
      </c>
      <c r="D161" s="11">
        <v>200</v>
      </c>
      <c r="E161" s="9">
        <v>16.8</v>
      </c>
      <c r="F161" s="10">
        <v>11.4</v>
      </c>
      <c r="G161" s="10">
        <v>4.0999999999999996</v>
      </c>
      <c r="H161" s="10">
        <v>27.9</v>
      </c>
      <c r="I161" s="10">
        <f t="shared" ref="I161:I164" si="30">F161*4.1+G161*9.3+H161*4.1</f>
        <v>199.26</v>
      </c>
    </row>
    <row r="162" spans="1:9">
      <c r="A162" s="8">
        <v>2008</v>
      </c>
      <c r="B162" s="8">
        <v>431</v>
      </c>
      <c r="C162" s="27" t="s">
        <v>35</v>
      </c>
      <c r="D162" s="11" t="s">
        <v>36</v>
      </c>
      <c r="E162" s="9">
        <v>3.82</v>
      </c>
      <c r="F162" s="10">
        <v>0.1</v>
      </c>
      <c r="G162" s="10">
        <v>0</v>
      </c>
      <c r="H162" s="10">
        <v>9.8000000000000007</v>
      </c>
      <c r="I162" s="10">
        <f t="shared" si="30"/>
        <v>40.589999999999996</v>
      </c>
    </row>
    <row r="163" spans="1:9">
      <c r="A163" s="8">
        <v>2008</v>
      </c>
      <c r="B163" s="11"/>
      <c r="C163" s="27" t="s">
        <v>19</v>
      </c>
      <c r="D163" s="11">
        <v>40</v>
      </c>
      <c r="E163" s="9">
        <v>10.8</v>
      </c>
      <c r="F163" s="10">
        <v>3</v>
      </c>
      <c r="G163" s="10">
        <v>3.9</v>
      </c>
      <c r="H163" s="10">
        <v>29.8</v>
      </c>
      <c r="I163" s="10">
        <f t="shared" si="30"/>
        <v>170.75</v>
      </c>
    </row>
    <row r="164" spans="1:9">
      <c r="A164" s="8">
        <v>2011</v>
      </c>
      <c r="B164" s="8">
        <v>1</v>
      </c>
      <c r="C164" s="27" t="s">
        <v>58</v>
      </c>
      <c r="D164" s="12" t="s">
        <v>59</v>
      </c>
      <c r="E164" s="9">
        <v>9.08</v>
      </c>
      <c r="F164" s="10">
        <v>2.2999999999999998</v>
      </c>
      <c r="G164" s="10">
        <v>9.1</v>
      </c>
      <c r="H164" s="10">
        <v>15.5</v>
      </c>
      <c r="I164" s="10">
        <f t="shared" si="30"/>
        <v>157.61000000000001</v>
      </c>
    </row>
    <row r="165" spans="1:9" ht="18" customHeight="1">
      <c r="A165" s="53" t="s">
        <v>10</v>
      </c>
      <c r="B165" s="54"/>
      <c r="C165" s="54"/>
      <c r="D165" s="19">
        <v>500</v>
      </c>
      <c r="E165" s="14">
        <f>SUM(E161:E164)</f>
        <v>40.5</v>
      </c>
      <c r="F165" s="17">
        <f>SUM(F161:F164)</f>
        <v>16.8</v>
      </c>
      <c r="G165" s="17">
        <f>SUM(G161:G164)</f>
        <v>17.100000000000001</v>
      </c>
      <c r="H165" s="17">
        <f>SUM(H161:H164)</f>
        <v>83</v>
      </c>
      <c r="I165" s="17">
        <f>SUM(I161:I164)</f>
        <v>568.21</v>
      </c>
    </row>
    <row r="166" spans="1:9" ht="13.5" customHeight="1">
      <c r="A166" s="46" t="s">
        <v>5</v>
      </c>
      <c r="B166" s="47"/>
      <c r="C166" s="47"/>
      <c r="D166" s="47"/>
      <c r="E166" s="47"/>
      <c r="F166" s="47"/>
      <c r="G166" s="47"/>
      <c r="H166" s="47"/>
      <c r="I166" s="47"/>
    </row>
    <row r="167" spans="1:9" ht="15" customHeight="1">
      <c r="A167" s="8">
        <v>2008</v>
      </c>
      <c r="B167" s="8">
        <v>2</v>
      </c>
      <c r="C167" s="27" t="s">
        <v>11</v>
      </c>
      <c r="D167" s="8">
        <v>60</v>
      </c>
      <c r="E167" s="9">
        <v>12</v>
      </c>
      <c r="F167" s="10">
        <v>0.5</v>
      </c>
      <c r="G167" s="10">
        <v>0.1</v>
      </c>
      <c r="H167" s="10">
        <v>1</v>
      </c>
      <c r="I167" s="10">
        <f>F167*4.1+G167*9.3+H167*4.1</f>
        <v>7.08</v>
      </c>
    </row>
    <row r="168" spans="1:9" ht="25.5" customHeight="1">
      <c r="A168" s="8">
        <v>2011</v>
      </c>
      <c r="B168" s="8">
        <v>82</v>
      </c>
      <c r="C168" s="27" t="s">
        <v>60</v>
      </c>
      <c r="D168" s="8">
        <v>250</v>
      </c>
      <c r="E168" s="9">
        <v>21.87</v>
      </c>
      <c r="F168" s="10">
        <v>5</v>
      </c>
      <c r="G168" s="10">
        <v>9</v>
      </c>
      <c r="H168" s="10">
        <v>12.8</v>
      </c>
      <c r="I168" s="10">
        <f t="shared" ref="I168:I172" si="31">F168*4.1+G168*9.3+H168*4.1</f>
        <v>156.68</v>
      </c>
    </row>
    <row r="169" spans="1:9">
      <c r="A169" s="8">
        <v>2011</v>
      </c>
      <c r="B169" s="8">
        <v>260</v>
      </c>
      <c r="C169" s="27" t="s">
        <v>114</v>
      </c>
      <c r="D169" s="8">
        <v>100</v>
      </c>
      <c r="E169" s="9">
        <v>44.13</v>
      </c>
      <c r="F169" s="10">
        <v>8.6999999999999993</v>
      </c>
      <c r="G169" s="10">
        <v>11</v>
      </c>
      <c r="H169" s="10">
        <v>8.6999999999999993</v>
      </c>
      <c r="I169" s="10">
        <f t="shared" si="31"/>
        <v>173.64</v>
      </c>
    </row>
    <row r="170" spans="1:9" ht="15" customHeight="1">
      <c r="A170" s="8">
        <v>2008</v>
      </c>
      <c r="B170" s="8">
        <v>323</v>
      </c>
      <c r="C170" s="27" t="s">
        <v>62</v>
      </c>
      <c r="D170" s="11">
        <v>150</v>
      </c>
      <c r="E170" s="9">
        <v>9.44</v>
      </c>
      <c r="F170" s="10">
        <v>8.4</v>
      </c>
      <c r="G170" s="10">
        <v>4.2</v>
      </c>
      <c r="H170" s="10">
        <v>38.200000000000003</v>
      </c>
      <c r="I170" s="10">
        <f t="shared" si="31"/>
        <v>230.12</v>
      </c>
    </row>
    <row r="171" spans="1:9" ht="15" customHeight="1">
      <c r="A171" s="8">
        <v>2008</v>
      </c>
      <c r="B171" s="8">
        <v>402</v>
      </c>
      <c r="C171" s="27" t="s">
        <v>41</v>
      </c>
      <c r="D171" s="8">
        <v>200</v>
      </c>
      <c r="E171" s="9">
        <v>7.56</v>
      </c>
      <c r="F171" s="10">
        <v>0.6</v>
      </c>
      <c r="G171" s="10">
        <v>0.1</v>
      </c>
      <c r="H171" s="10">
        <v>31.7</v>
      </c>
      <c r="I171" s="10">
        <f t="shared" si="31"/>
        <v>133.35999999999999</v>
      </c>
    </row>
    <row r="172" spans="1:9" ht="15" customHeight="1">
      <c r="A172" s="8">
        <v>2008</v>
      </c>
      <c r="B172" s="11"/>
      <c r="C172" s="27" t="s">
        <v>12</v>
      </c>
      <c r="D172" s="13">
        <v>20</v>
      </c>
      <c r="E172" s="9">
        <v>1.5</v>
      </c>
      <c r="F172" s="10">
        <v>1.3</v>
      </c>
      <c r="G172" s="10">
        <v>0.2</v>
      </c>
      <c r="H172" s="10">
        <v>8.5</v>
      </c>
      <c r="I172" s="10">
        <f t="shared" si="31"/>
        <v>42.039999999999992</v>
      </c>
    </row>
    <row r="173" spans="1:9" ht="15" customHeight="1">
      <c r="A173" s="34" t="s">
        <v>10</v>
      </c>
      <c r="B173" s="35"/>
      <c r="C173" s="35"/>
      <c r="D173" s="19">
        <v>810</v>
      </c>
      <c r="E173" s="14">
        <f>SUM(E167:E172)</f>
        <v>96.5</v>
      </c>
      <c r="F173" s="17">
        <f>SUM(F167:F172)</f>
        <v>24.500000000000004</v>
      </c>
      <c r="G173" s="17">
        <f>SUM(G167:G172)</f>
        <v>24.6</v>
      </c>
      <c r="H173" s="17">
        <f>SUM(H167:H172)</f>
        <v>100.9</v>
      </c>
      <c r="I173" s="17">
        <f>SUM(I167:I172)</f>
        <v>742.92</v>
      </c>
    </row>
    <row r="174" spans="1:9" ht="16.5" customHeight="1">
      <c r="A174" s="43" t="s">
        <v>16</v>
      </c>
      <c r="B174" s="43"/>
      <c r="C174" s="43"/>
      <c r="D174" s="44"/>
      <c r="E174" s="15">
        <f>E165+E173</f>
        <v>137</v>
      </c>
      <c r="F174" s="15">
        <f>F165+F173</f>
        <v>41.300000000000004</v>
      </c>
      <c r="G174" s="15">
        <f t="shared" ref="G174" si="32">G165+G173</f>
        <v>41.7</v>
      </c>
      <c r="H174" s="15">
        <f>H165+H173</f>
        <v>183.9</v>
      </c>
      <c r="I174" s="15">
        <f>I165+I173</f>
        <v>1311.13</v>
      </c>
    </row>
    <row r="175" spans="1:9" ht="14.25" customHeight="1">
      <c r="A175" s="32" t="s">
        <v>7</v>
      </c>
      <c r="B175" s="33"/>
      <c r="C175" s="33"/>
      <c r="D175" s="33"/>
      <c r="E175" s="15">
        <f>137-E174</f>
        <v>0</v>
      </c>
      <c r="F175" s="15">
        <f>F174/2</f>
        <v>20.650000000000002</v>
      </c>
      <c r="G175" s="15">
        <f t="shared" ref="G175:I175" si="33">G174/2</f>
        <v>20.85</v>
      </c>
      <c r="H175" s="15">
        <f t="shared" si="33"/>
        <v>91.95</v>
      </c>
      <c r="I175" s="15">
        <f t="shared" si="33"/>
        <v>655.56500000000005</v>
      </c>
    </row>
    <row r="176" spans="1:9">
      <c r="A176" s="30" t="s">
        <v>2</v>
      </c>
      <c r="B176" s="30"/>
      <c r="C176" s="30"/>
      <c r="D176" s="45"/>
      <c r="E176" s="45"/>
      <c r="F176" s="45"/>
      <c r="G176" s="16"/>
      <c r="H176" s="16"/>
      <c r="I176" s="16"/>
    </row>
    <row r="177" spans="1:9">
      <c r="A177" s="38" t="s">
        <v>15</v>
      </c>
      <c r="B177" s="39" t="s">
        <v>20</v>
      </c>
      <c r="C177" s="38" t="s">
        <v>21</v>
      </c>
      <c r="D177" s="38" t="s">
        <v>3</v>
      </c>
      <c r="E177" s="38" t="s">
        <v>22</v>
      </c>
      <c r="F177" s="38" t="s">
        <v>23</v>
      </c>
      <c r="G177" s="38"/>
      <c r="H177" s="38"/>
      <c r="I177" s="39" t="s">
        <v>24</v>
      </c>
    </row>
    <row r="178" spans="1:9" ht="24.75" customHeight="1">
      <c r="A178" s="38"/>
      <c r="B178" s="39"/>
      <c r="C178" s="38"/>
      <c r="D178" s="38"/>
      <c r="E178" s="38"/>
      <c r="F178" s="18" t="s">
        <v>25</v>
      </c>
      <c r="G178" s="18" t="s">
        <v>26</v>
      </c>
      <c r="H178" s="18" t="s">
        <v>27</v>
      </c>
      <c r="I178" s="39"/>
    </row>
    <row r="179" spans="1:9">
      <c r="A179" s="40" t="s">
        <v>4</v>
      </c>
      <c r="B179" s="41"/>
      <c r="C179" s="41"/>
      <c r="D179" s="41"/>
      <c r="E179" s="41"/>
      <c r="F179" s="41"/>
      <c r="G179" s="41"/>
      <c r="H179" s="41"/>
      <c r="I179" s="42"/>
    </row>
    <row r="180" spans="1:9" ht="24.75" customHeight="1">
      <c r="A180" s="8">
        <v>2008</v>
      </c>
      <c r="B180" s="8">
        <v>189</v>
      </c>
      <c r="C180" s="27" t="s">
        <v>110</v>
      </c>
      <c r="D180" s="8">
        <v>250</v>
      </c>
      <c r="E180" s="9">
        <v>18.920000000000002</v>
      </c>
      <c r="F180" s="10">
        <v>12.3</v>
      </c>
      <c r="G180" s="10">
        <v>10.199999999999999</v>
      </c>
      <c r="H180" s="10">
        <v>38</v>
      </c>
      <c r="I180" s="10">
        <f t="shared" ref="I180:I183" si="34">F180*4.1+G180*9.3+H180*4.1</f>
        <v>301.08999999999997</v>
      </c>
    </row>
    <row r="181" spans="1:9" ht="15" customHeight="1">
      <c r="A181" s="8">
        <v>2008</v>
      </c>
      <c r="B181" s="11"/>
      <c r="C181" s="28" t="s">
        <v>34</v>
      </c>
      <c r="D181" s="8">
        <v>50</v>
      </c>
      <c r="E181" s="9">
        <v>5</v>
      </c>
      <c r="F181" s="10">
        <v>3.8</v>
      </c>
      <c r="G181" s="10">
        <v>1.5</v>
      </c>
      <c r="H181" s="10">
        <v>29.1</v>
      </c>
      <c r="I181" s="10">
        <f>F181*4.1+G181*9.3+H181*4.1</f>
        <v>148.84</v>
      </c>
    </row>
    <row r="182" spans="1:9">
      <c r="A182" s="8">
        <v>2008</v>
      </c>
      <c r="B182" s="8">
        <v>431</v>
      </c>
      <c r="C182" s="27" t="s">
        <v>35</v>
      </c>
      <c r="D182" s="11" t="s">
        <v>36</v>
      </c>
      <c r="E182" s="9">
        <v>3.82</v>
      </c>
      <c r="F182" s="10">
        <v>0.1</v>
      </c>
      <c r="G182" s="10">
        <v>0</v>
      </c>
      <c r="H182" s="10">
        <v>9.8000000000000007</v>
      </c>
      <c r="I182" s="10">
        <f t="shared" si="34"/>
        <v>40.589999999999996</v>
      </c>
    </row>
    <row r="183" spans="1:9">
      <c r="A183" s="8">
        <v>2008</v>
      </c>
      <c r="B183" s="11"/>
      <c r="C183" s="28" t="s">
        <v>19</v>
      </c>
      <c r="D183" s="13">
        <v>50</v>
      </c>
      <c r="E183" s="9">
        <v>13.5</v>
      </c>
      <c r="F183" s="10">
        <v>3.8</v>
      </c>
      <c r="G183" s="10">
        <v>5.9</v>
      </c>
      <c r="H183" s="10">
        <v>37.200000000000003</v>
      </c>
      <c r="I183" s="10">
        <f t="shared" si="34"/>
        <v>222.97000000000003</v>
      </c>
    </row>
    <row r="184" spans="1:9" ht="14.25" customHeight="1">
      <c r="A184" s="34" t="s">
        <v>10</v>
      </c>
      <c r="B184" s="35"/>
      <c r="C184" s="35"/>
      <c r="D184" s="19">
        <v>555</v>
      </c>
      <c r="E184" s="14">
        <f>SUM(E180:E183)</f>
        <v>41.24</v>
      </c>
      <c r="F184" s="17">
        <f>SUM(F180:F183)</f>
        <v>20.000000000000004</v>
      </c>
      <c r="G184" s="17">
        <f>SUM(G180:G183)</f>
        <v>17.600000000000001</v>
      </c>
      <c r="H184" s="17">
        <f>SUM(H180:H183)</f>
        <v>114.1</v>
      </c>
      <c r="I184" s="17">
        <f>SUM(I180:I183)</f>
        <v>713.49</v>
      </c>
    </row>
    <row r="185" spans="1:9" ht="12.75" customHeight="1">
      <c r="A185" s="46" t="s">
        <v>5</v>
      </c>
      <c r="B185" s="47"/>
      <c r="C185" s="47"/>
      <c r="D185" s="47"/>
      <c r="E185" s="47"/>
      <c r="F185" s="47"/>
      <c r="G185" s="47"/>
      <c r="H185" s="47"/>
      <c r="I185" s="47"/>
    </row>
    <row r="186" spans="1:9">
      <c r="A186" s="8">
        <v>2008</v>
      </c>
      <c r="B186" s="8">
        <v>2</v>
      </c>
      <c r="C186" s="27" t="s">
        <v>11</v>
      </c>
      <c r="D186" s="8">
        <v>100</v>
      </c>
      <c r="E186" s="9">
        <v>20</v>
      </c>
      <c r="F186" s="10">
        <v>0.8</v>
      </c>
      <c r="G186" s="10">
        <v>0.1</v>
      </c>
      <c r="H186" s="10">
        <v>1.7</v>
      </c>
      <c r="I186" s="10">
        <f>F186*4.1+G186*9.3+H186*4.1</f>
        <v>11.18</v>
      </c>
    </row>
    <row r="187" spans="1:9" ht="15" customHeight="1">
      <c r="A187" s="8">
        <v>2011</v>
      </c>
      <c r="B187" s="8">
        <v>82</v>
      </c>
      <c r="C187" s="27" t="s">
        <v>64</v>
      </c>
      <c r="D187" s="8">
        <v>250</v>
      </c>
      <c r="E187" s="9">
        <v>16.3</v>
      </c>
      <c r="F187" s="10">
        <v>4.3</v>
      </c>
      <c r="G187" s="10">
        <v>7.6</v>
      </c>
      <c r="H187" s="10">
        <v>12.5</v>
      </c>
      <c r="I187" s="10">
        <f t="shared" ref="I187:I192" si="35">F187*4.1+G187*9.3+H187*4.1</f>
        <v>139.56</v>
      </c>
    </row>
    <row r="188" spans="1:9">
      <c r="A188" s="8">
        <v>2011</v>
      </c>
      <c r="B188" s="8">
        <v>260</v>
      </c>
      <c r="C188" s="27" t="s">
        <v>114</v>
      </c>
      <c r="D188" s="8">
        <v>100</v>
      </c>
      <c r="E188" s="9">
        <v>44.13</v>
      </c>
      <c r="F188" s="10">
        <v>9.3000000000000007</v>
      </c>
      <c r="G188" s="10">
        <v>12.4</v>
      </c>
      <c r="H188" s="10">
        <v>12.4</v>
      </c>
      <c r="I188" s="10">
        <f t="shared" si="35"/>
        <v>204.29000000000002</v>
      </c>
    </row>
    <row r="189" spans="1:9" ht="15" customHeight="1">
      <c r="A189" s="8">
        <v>2008</v>
      </c>
      <c r="B189" s="8">
        <v>323</v>
      </c>
      <c r="C189" s="27" t="s">
        <v>62</v>
      </c>
      <c r="D189" s="8">
        <v>180</v>
      </c>
      <c r="E189" s="9">
        <v>11.33</v>
      </c>
      <c r="F189" s="10">
        <v>12.1</v>
      </c>
      <c r="G189" s="10">
        <v>8.4</v>
      </c>
      <c r="H189" s="10">
        <v>51.9</v>
      </c>
      <c r="I189" s="10">
        <f t="shared" si="35"/>
        <v>340.52</v>
      </c>
    </row>
    <row r="190" spans="1:9">
      <c r="A190" s="8">
        <v>2008</v>
      </c>
      <c r="B190" s="8">
        <v>430</v>
      </c>
      <c r="C190" s="27" t="s">
        <v>14</v>
      </c>
      <c r="D190" s="11" t="s">
        <v>29</v>
      </c>
      <c r="E190" s="9">
        <v>2.5</v>
      </c>
      <c r="F190" s="10">
        <v>0</v>
      </c>
      <c r="G190" s="10">
        <v>0</v>
      </c>
      <c r="H190" s="10">
        <v>9.6999999999999993</v>
      </c>
      <c r="I190" s="10">
        <f t="shared" si="35"/>
        <v>39.769999999999996</v>
      </c>
    </row>
    <row r="191" spans="1:9" ht="10.5" customHeight="1">
      <c r="A191" s="8">
        <v>2008</v>
      </c>
      <c r="B191" s="11"/>
      <c r="C191" s="27" t="s">
        <v>12</v>
      </c>
      <c r="D191" s="13">
        <v>20</v>
      </c>
      <c r="E191" s="9">
        <v>1.5</v>
      </c>
      <c r="F191" s="10">
        <v>1.3</v>
      </c>
      <c r="G191" s="10">
        <v>0.2</v>
      </c>
      <c r="H191" s="10">
        <v>8.5</v>
      </c>
      <c r="I191" s="10">
        <f t="shared" si="35"/>
        <v>42.039999999999992</v>
      </c>
    </row>
    <row r="192" spans="1:9">
      <c r="A192" s="34" t="s">
        <v>10</v>
      </c>
      <c r="B192" s="35"/>
      <c r="C192" s="35"/>
      <c r="D192" s="19">
        <v>850</v>
      </c>
      <c r="E192" s="14">
        <f>SUM(E186:E191)</f>
        <v>95.76</v>
      </c>
      <c r="F192" s="17">
        <f>SUM(F186:F191)</f>
        <v>27.8</v>
      </c>
      <c r="G192" s="17">
        <f>SUM(G186:G191)</f>
        <v>28.7</v>
      </c>
      <c r="H192" s="17">
        <v>114.2</v>
      </c>
      <c r="I192" s="17">
        <f t="shared" si="35"/>
        <v>849.1099999999999</v>
      </c>
    </row>
    <row r="193" spans="1:9" ht="14.25" customHeight="1">
      <c r="A193" s="43" t="s">
        <v>16</v>
      </c>
      <c r="B193" s="43"/>
      <c r="C193" s="43"/>
      <c r="D193" s="44"/>
      <c r="E193" s="17">
        <f>E184+E192</f>
        <v>137</v>
      </c>
      <c r="F193" s="17">
        <f t="shared" ref="F193:H193" si="36">F184+F192</f>
        <v>47.800000000000004</v>
      </c>
      <c r="G193" s="17">
        <f t="shared" si="36"/>
        <v>46.3</v>
      </c>
      <c r="H193" s="17">
        <f t="shared" si="36"/>
        <v>228.3</v>
      </c>
      <c r="I193" s="17">
        <f>I184+I192</f>
        <v>1562.6</v>
      </c>
    </row>
    <row r="194" spans="1:9">
      <c r="A194" s="32" t="s">
        <v>7</v>
      </c>
      <c r="B194" s="33"/>
      <c r="C194" s="33"/>
      <c r="D194" s="33"/>
      <c r="E194" s="15">
        <f>137-E193</f>
        <v>0</v>
      </c>
      <c r="F194" s="15">
        <f>F193/2</f>
        <v>23.900000000000002</v>
      </c>
      <c r="G194" s="15">
        <f t="shared" ref="G194:I194" si="37">G193/2</f>
        <v>23.15</v>
      </c>
      <c r="H194" s="15">
        <f t="shared" si="37"/>
        <v>114.15</v>
      </c>
      <c r="I194" s="15">
        <f t="shared" si="37"/>
        <v>781.3</v>
      </c>
    </row>
    <row r="195" spans="1:9">
      <c r="A195" s="25"/>
      <c r="B195" s="25"/>
      <c r="C195" s="25"/>
      <c r="D195" s="25"/>
      <c r="E195" s="26"/>
      <c r="F195" s="26"/>
      <c r="G195" s="26"/>
      <c r="H195" s="26"/>
      <c r="I195" s="26"/>
    </row>
    <row r="196" spans="1:9">
      <c r="A196" s="25"/>
      <c r="B196" s="25"/>
      <c r="C196" s="25"/>
      <c r="D196" s="25"/>
      <c r="E196" s="26"/>
      <c r="F196" s="26"/>
      <c r="G196" s="26"/>
      <c r="H196" s="26"/>
      <c r="I196" s="26"/>
    </row>
    <row r="197" spans="1:9">
      <c r="A197" s="25"/>
      <c r="B197" s="25"/>
      <c r="C197" s="25"/>
      <c r="D197" s="25"/>
      <c r="E197" s="26"/>
      <c r="F197" s="26"/>
      <c r="G197" s="26"/>
      <c r="H197" s="26"/>
      <c r="I197" s="26"/>
    </row>
    <row r="198" spans="1:9">
      <c r="A198" s="50" t="s">
        <v>9</v>
      </c>
      <c r="B198" s="50"/>
      <c r="C198" s="50"/>
      <c r="D198" s="51" t="s">
        <v>8</v>
      </c>
      <c r="E198" s="51"/>
      <c r="F198" s="51"/>
      <c r="G198" s="51"/>
      <c r="H198" s="51"/>
      <c r="I198" s="23"/>
    </row>
    <row r="199" spans="1:9">
      <c r="A199" s="50" t="s">
        <v>103</v>
      </c>
      <c r="B199" s="50"/>
      <c r="C199" s="50"/>
      <c r="D199" s="24" t="s">
        <v>104</v>
      </c>
      <c r="E199" s="24"/>
      <c r="F199" s="24"/>
      <c r="G199" s="24"/>
      <c r="H199" s="24"/>
      <c r="I199" s="23"/>
    </row>
    <row r="200" spans="1:9">
      <c r="A200" s="50" t="s">
        <v>105</v>
      </c>
      <c r="B200" s="50"/>
      <c r="C200" s="50"/>
      <c r="D200" s="51" t="s">
        <v>106</v>
      </c>
      <c r="E200" s="51"/>
      <c r="F200" s="51"/>
      <c r="G200" s="51"/>
      <c r="H200" s="51"/>
      <c r="I200" s="23"/>
    </row>
    <row r="201" spans="1:9">
      <c r="A201" s="52" t="s">
        <v>107</v>
      </c>
      <c r="B201" s="52"/>
      <c r="C201" s="5"/>
      <c r="D201" s="51" t="s">
        <v>108</v>
      </c>
      <c r="E201" s="51"/>
      <c r="F201" s="51"/>
      <c r="G201" s="51"/>
      <c r="H201" s="51"/>
      <c r="I201" s="23"/>
    </row>
    <row r="202" spans="1:9" ht="15" customHeight="1">
      <c r="A202" s="52"/>
      <c r="B202" s="52"/>
      <c r="C202" s="6"/>
      <c r="D202" s="51" t="s">
        <v>109</v>
      </c>
      <c r="E202" s="51"/>
      <c r="F202" s="51"/>
      <c r="G202" s="51"/>
      <c r="H202" s="51"/>
      <c r="I202" s="23"/>
    </row>
    <row r="203" spans="1:9" ht="15.6">
      <c r="A203" s="48" t="s">
        <v>115</v>
      </c>
      <c r="B203" s="48"/>
      <c r="C203" s="48"/>
      <c r="D203" s="48"/>
      <c r="E203" s="48"/>
      <c r="F203" s="48"/>
      <c r="G203" s="48"/>
      <c r="H203" s="3"/>
    </row>
    <row r="204" spans="1:9" ht="23.4">
      <c r="A204" s="49" t="s">
        <v>116</v>
      </c>
      <c r="B204" s="49"/>
      <c r="C204" s="49"/>
      <c r="D204" s="49"/>
      <c r="E204" s="49"/>
      <c r="F204" s="49"/>
      <c r="G204" s="49"/>
      <c r="H204" s="4"/>
      <c r="I204" s="4"/>
    </row>
    <row r="205" spans="1:9">
      <c r="A205" s="31" t="s">
        <v>65</v>
      </c>
      <c r="B205" s="31"/>
      <c r="C205" s="31"/>
      <c r="D205" s="31" t="s">
        <v>126</v>
      </c>
      <c r="E205" s="31"/>
      <c r="F205" s="31"/>
      <c r="G205" s="31"/>
    </row>
    <row r="206" spans="1:9">
      <c r="A206" s="31" t="s">
        <v>1</v>
      </c>
      <c r="B206" s="31"/>
      <c r="C206" s="31"/>
      <c r="D206" s="31" t="s">
        <v>121</v>
      </c>
      <c r="E206" s="31"/>
      <c r="F206" s="31"/>
      <c r="G206" s="31"/>
    </row>
    <row r="207" spans="1:9">
      <c r="A207" s="30" t="s">
        <v>2</v>
      </c>
      <c r="B207" s="30"/>
      <c r="C207" s="30"/>
      <c r="D207" s="30" t="s">
        <v>122</v>
      </c>
      <c r="E207" s="30"/>
      <c r="F207" s="30"/>
      <c r="G207" s="30"/>
    </row>
    <row r="208" spans="1:9">
      <c r="A208" s="38" t="s">
        <v>15</v>
      </c>
      <c r="B208" s="39" t="s">
        <v>20</v>
      </c>
      <c r="C208" s="38" t="s">
        <v>21</v>
      </c>
      <c r="D208" s="38" t="s">
        <v>3</v>
      </c>
      <c r="E208" s="38" t="s">
        <v>22</v>
      </c>
      <c r="F208" s="38" t="s">
        <v>23</v>
      </c>
      <c r="G208" s="38"/>
      <c r="H208" s="38"/>
      <c r="I208" s="39" t="s">
        <v>24</v>
      </c>
    </row>
    <row r="209" spans="1:9" ht="19.2">
      <c r="A209" s="38"/>
      <c r="B209" s="39"/>
      <c r="C209" s="38"/>
      <c r="D209" s="38"/>
      <c r="E209" s="38"/>
      <c r="F209" s="18" t="s">
        <v>25</v>
      </c>
      <c r="G209" s="18" t="s">
        <v>26</v>
      </c>
      <c r="H209" s="18" t="s">
        <v>27</v>
      </c>
      <c r="I209" s="39"/>
    </row>
    <row r="210" spans="1:9">
      <c r="A210" s="40" t="s">
        <v>4</v>
      </c>
      <c r="B210" s="41"/>
      <c r="C210" s="41"/>
      <c r="D210" s="41"/>
      <c r="E210" s="41"/>
      <c r="F210" s="41"/>
      <c r="G210" s="41"/>
      <c r="H210" s="41"/>
      <c r="I210" s="42"/>
    </row>
    <row r="211" spans="1:9" ht="27" customHeight="1">
      <c r="A211" s="8">
        <v>2008</v>
      </c>
      <c r="B211" s="8">
        <v>214</v>
      </c>
      <c r="C211" s="27" t="s">
        <v>66</v>
      </c>
      <c r="D211" s="8">
        <v>200</v>
      </c>
      <c r="E211" s="9">
        <v>33.56</v>
      </c>
      <c r="F211" s="10">
        <v>16.3</v>
      </c>
      <c r="G211" s="10">
        <v>17.600000000000001</v>
      </c>
      <c r="H211" s="10">
        <v>48.9</v>
      </c>
      <c r="I211" s="10">
        <f>F211*4.1+G211*9.3+H211*4.1</f>
        <v>431</v>
      </c>
    </row>
    <row r="212" spans="1:9">
      <c r="A212" s="8">
        <v>2008</v>
      </c>
      <c r="B212" s="8">
        <v>430</v>
      </c>
      <c r="C212" s="27" t="s">
        <v>14</v>
      </c>
      <c r="D212" s="11" t="s">
        <v>29</v>
      </c>
      <c r="E212" s="9">
        <v>2.5</v>
      </c>
      <c r="F212" s="10">
        <v>0</v>
      </c>
      <c r="G212" s="10">
        <v>0</v>
      </c>
      <c r="H212" s="10">
        <v>9.1999999999999993</v>
      </c>
      <c r="I212" s="10">
        <f t="shared" ref="I212:I213" si="38">F212*4.1+G212*9.3+H212*4.1</f>
        <v>37.719999999999992</v>
      </c>
    </row>
    <row r="213" spans="1:9">
      <c r="A213" s="8">
        <v>2008</v>
      </c>
      <c r="B213" s="11"/>
      <c r="C213" s="27" t="s">
        <v>34</v>
      </c>
      <c r="D213" s="8">
        <v>20</v>
      </c>
      <c r="E213" s="9">
        <v>2</v>
      </c>
      <c r="F213" s="10">
        <v>1.5</v>
      </c>
      <c r="G213" s="10">
        <v>0.6</v>
      </c>
      <c r="H213" s="10">
        <v>10.3</v>
      </c>
      <c r="I213" s="10">
        <f t="shared" si="38"/>
        <v>53.959999999999994</v>
      </c>
    </row>
    <row r="214" spans="1:9">
      <c r="A214" s="8">
        <v>2008</v>
      </c>
      <c r="B214" s="11"/>
      <c r="C214" s="27" t="s">
        <v>46</v>
      </c>
      <c r="D214" s="13">
        <v>120</v>
      </c>
      <c r="E214" s="9">
        <v>16.8</v>
      </c>
      <c r="F214" s="10">
        <v>0.5</v>
      </c>
      <c r="G214" s="10">
        <v>0.5</v>
      </c>
      <c r="H214" s="10">
        <v>11.8</v>
      </c>
      <c r="I214" s="10">
        <f>F214*4.1+G214*9.3+H214*4.1</f>
        <v>55.08</v>
      </c>
    </row>
    <row r="215" spans="1:9">
      <c r="A215" s="34" t="s">
        <v>10</v>
      </c>
      <c r="B215" s="35"/>
      <c r="C215" s="35"/>
      <c r="D215" s="19">
        <v>550</v>
      </c>
      <c r="E215" s="14">
        <f>SUM(E211:E214)</f>
        <v>54.86</v>
      </c>
      <c r="F215" s="17">
        <f>SUM(F211:F214)</f>
        <v>18.3</v>
      </c>
      <c r="G215" s="17">
        <f>SUM(G211:G214)</f>
        <v>18.700000000000003</v>
      </c>
      <c r="H215" s="17">
        <f>SUM(H211:H214)</f>
        <v>80.199999999999989</v>
      </c>
      <c r="I215" s="17">
        <f>SUM(I211:I214)</f>
        <v>577.76</v>
      </c>
    </row>
    <row r="216" spans="1:9" ht="15" customHeight="1">
      <c r="A216" s="46" t="s">
        <v>5</v>
      </c>
      <c r="B216" s="47"/>
      <c r="C216" s="47"/>
      <c r="D216" s="47"/>
      <c r="E216" s="47"/>
      <c r="F216" s="47"/>
      <c r="G216" s="47"/>
      <c r="H216" s="47"/>
      <c r="I216" s="47"/>
    </row>
    <row r="217" spans="1:9">
      <c r="A217" s="8">
        <v>2011</v>
      </c>
      <c r="B217" s="8">
        <v>47</v>
      </c>
      <c r="C217" s="27" t="s">
        <v>47</v>
      </c>
      <c r="D217" s="8">
        <v>60</v>
      </c>
      <c r="E217" s="9">
        <v>7.95</v>
      </c>
      <c r="F217" s="10">
        <v>1</v>
      </c>
      <c r="G217" s="10">
        <v>1.9</v>
      </c>
      <c r="H217" s="10">
        <v>3.8</v>
      </c>
      <c r="I217" s="10">
        <f t="shared" ref="I217:I222" si="39">F217*4.1+G217*9.3+H217*4.1</f>
        <v>37.35</v>
      </c>
    </row>
    <row r="218" spans="1:9" ht="13.5" customHeight="1">
      <c r="A218" s="8">
        <v>2012</v>
      </c>
      <c r="B218" s="8">
        <v>77</v>
      </c>
      <c r="C218" s="27" t="s">
        <v>67</v>
      </c>
      <c r="D218" s="11" t="s">
        <v>111</v>
      </c>
      <c r="E218" s="9">
        <v>20.03</v>
      </c>
      <c r="F218" s="10">
        <v>7.2</v>
      </c>
      <c r="G218" s="10">
        <v>2.8</v>
      </c>
      <c r="H218" s="10">
        <v>32.6</v>
      </c>
      <c r="I218" s="10">
        <f t="shared" si="39"/>
        <v>189.22</v>
      </c>
    </row>
    <row r="219" spans="1:9" ht="14.25" customHeight="1">
      <c r="A219" s="8">
        <v>2008</v>
      </c>
      <c r="B219" s="8">
        <v>272</v>
      </c>
      <c r="C219" s="27" t="s">
        <v>69</v>
      </c>
      <c r="D219" s="8">
        <v>100</v>
      </c>
      <c r="E219" s="9">
        <v>41.61</v>
      </c>
      <c r="F219" s="10">
        <v>11</v>
      </c>
      <c r="G219" s="10">
        <v>15.8</v>
      </c>
      <c r="H219" s="10">
        <v>14.9</v>
      </c>
      <c r="I219" s="10">
        <f t="shared" si="39"/>
        <v>253.13000000000002</v>
      </c>
    </row>
    <row r="220" spans="1:9" ht="24.75" customHeight="1">
      <c r="A220" s="8">
        <v>2011</v>
      </c>
      <c r="B220" s="8">
        <v>309</v>
      </c>
      <c r="C220" s="27" t="s">
        <v>70</v>
      </c>
      <c r="D220" s="8">
        <v>150</v>
      </c>
      <c r="E220" s="9">
        <v>7.49</v>
      </c>
      <c r="F220" s="10">
        <v>3.6</v>
      </c>
      <c r="G220" s="10">
        <v>2.9</v>
      </c>
      <c r="H220" s="10">
        <v>37.700000000000003</v>
      </c>
      <c r="I220" s="10">
        <f t="shared" si="39"/>
        <v>196.3</v>
      </c>
    </row>
    <row r="221" spans="1:9" ht="15" customHeight="1">
      <c r="A221" s="8">
        <v>2011</v>
      </c>
      <c r="B221" s="8">
        <v>349</v>
      </c>
      <c r="C221" s="27" t="s">
        <v>118</v>
      </c>
      <c r="D221" s="8">
        <v>180</v>
      </c>
      <c r="E221" s="9">
        <v>3.56</v>
      </c>
      <c r="F221" s="10">
        <v>0</v>
      </c>
      <c r="G221" s="10">
        <v>0</v>
      </c>
      <c r="H221" s="10">
        <v>9.6999999999999993</v>
      </c>
      <c r="I221" s="10">
        <f t="shared" si="39"/>
        <v>39.769999999999996</v>
      </c>
    </row>
    <row r="222" spans="1:9">
      <c r="A222" s="8">
        <v>2008</v>
      </c>
      <c r="B222" s="11"/>
      <c r="C222" s="27" t="s">
        <v>12</v>
      </c>
      <c r="D222" s="13">
        <v>20</v>
      </c>
      <c r="E222" s="9">
        <v>1.5</v>
      </c>
      <c r="F222" s="10">
        <v>1.3</v>
      </c>
      <c r="G222" s="10">
        <v>0.2</v>
      </c>
      <c r="H222" s="10">
        <v>8.5</v>
      </c>
      <c r="I222" s="10">
        <f t="shared" si="39"/>
        <v>42.039999999999992</v>
      </c>
    </row>
    <row r="223" spans="1:9">
      <c r="A223" s="34" t="s">
        <v>10</v>
      </c>
      <c r="B223" s="35"/>
      <c r="C223" s="35"/>
      <c r="D223" s="19">
        <v>715</v>
      </c>
      <c r="E223" s="14">
        <f>SUM(E217:E222)</f>
        <v>82.14</v>
      </c>
      <c r="F223" s="17">
        <f>SUM(F217:F222)</f>
        <v>24.1</v>
      </c>
      <c r="G223" s="17">
        <f>SUM(G217:G222)</f>
        <v>23.599999999999998</v>
      </c>
      <c r="H223" s="17">
        <f>SUM(H217:H222)</f>
        <v>107.2</v>
      </c>
      <c r="I223" s="17">
        <f>SUM(I217:I222)</f>
        <v>757.81</v>
      </c>
    </row>
    <row r="224" spans="1:9">
      <c r="A224" s="43" t="s">
        <v>16</v>
      </c>
      <c r="B224" s="43"/>
      <c r="C224" s="43"/>
      <c r="D224" s="44"/>
      <c r="E224" s="15">
        <f>E215+E223</f>
        <v>137</v>
      </c>
      <c r="F224" s="15">
        <f>F215+F223</f>
        <v>42.400000000000006</v>
      </c>
      <c r="G224" s="15">
        <f>G215+G223</f>
        <v>42.3</v>
      </c>
      <c r="H224" s="15">
        <f>H215+H223</f>
        <v>187.39999999999998</v>
      </c>
      <c r="I224" s="15">
        <f>I215+I223</f>
        <v>1335.57</v>
      </c>
    </row>
    <row r="225" spans="1:9">
      <c r="A225" s="32" t="s">
        <v>7</v>
      </c>
      <c r="B225" s="33"/>
      <c r="C225" s="33"/>
      <c r="D225" s="33"/>
      <c r="E225" s="15">
        <f>137-E224</f>
        <v>0</v>
      </c>
      <c r="F225" s="15">
        <f>F224/2</f>
        <v>21.200000000000003</v>
      </c>
      <c r="G225" s="15">
        <f t="shared" ref="G225:I225" si="40">G224/2</f>
        <v>21.15</v>
      </c>
      <c r="H225" s="15">
        <f t="shared" si="40"/>
        <v>93.699999999999989</v>
      </c>
      <c r="I225" s="15">
        <f t="shared" si="40"/>
        <v>667.78499999999997</v>
      </c>
    </row>
    <row r="226" spans="1:9" ht="15" customHeight="1">
      <c r="A226" s="30" t="s">
        <v>2</v>
      </c>
      <c r="B226" s="30"/>
      <c r="C226" s="30"/>
      <c r="D226" s="45"/>
      <c r="E226" s="45"/>
      <c r="F226" s="45"/>
      <c r="G226" s="16"/>
      <c r="H226" s="16"/>
      <c r="I226" s="16"/>
    </row>
    <row r="227" spans="1:9" ht="24" customHeight="1">
      <c r="A227" s="38" t="s">
        <v>15</v>
      </c>
      <c r="B227" s="39" t="s">
        <v>20</v>
      </c>
      <c r="C227" s="38" t="s">
        <v>21</v>
      </c>
      <c r="D227" s="38" t="s">
        <v>3</v>
      </c>
      <c r="E227" s="38" t="s">
        <v>22</v>
      </c>
      <c r="F227" s="38" t="s">
        <v>23</v>
      </c>
      <c r="G227" s="38"/>
      <c r="H227" s="38"/>
      <c r="I227" s="39" t="s">
        <v>24</v>
      </c>
    </row>
    <row r="228" spans="1:9" ht="15.75" customHeight="1">
      <c r="A228" s="38"/>
      <c r="B228" s="39"/>
      <c r="C228" s="38"/>
      <c r="D228" s="38"/>
      <c r="E228" s="38"/>
      <c r="F228" s="18" t="s">
        <v>25</v>
      </c>
      <c r="G228" s="18" t="s">
        <v>26</v>
      </c>
      <c r="H228" s="18" t="s">
        <v>27</v>
      </c>
      <c r="I228" s="39"/>
    </row>
    <row r="229" spans="1:9" ht="15" customHeight="1">
      <c r="A229" s="40" t="s">
        <v>4</v>
      </c>
      <c r="B229" s="41"/>
      <c r="C229" s="41"/>
      <c r="D229" s="41"/>
      <c r="E229" s="41"/>
      <c r="F229" s="41"/>
      <c r="G229" s="41"/>
      <c r="H229" s="41"/>
      <c r="I229" s="42"/>
    </row>
    <row r="230" spans="1:9">
      <c r="A230" s="8">
        <v>2008</v>
      </c>
      <c r="B230" s="8">
        <v>214</v>
      </c>
      <c r="C230" s="27" t="s">
        <v>71</v>
      </c>
      <c r="D230" s="8">
        <v>200</v>
      </c>
      <c r="E230" s="9">
        <v>31.89</v>
      </c>
      <c r="F230" s="10">
        <v>16.3</v>
      </c>
      <c r="G230" s="10">
        <v>17.600000000000001</v>
      </c>
      <c r="H230" s="10">
        <v>48.9</v>
      </c>
      <c r="I230" s="10">
        <f>F230*4.1+G230*9.3+H230*4.1</f>
        <v>431</v>
      </c>
    </row>
    <row r="231" spans="1:9" ht="17.25" customHeight="1">
      <c r="A231" s="8">
        <v>2008</v>
      </c>
      <c r="B231" s="8">
        <v>430</v>
      </c>
      <c r="C231" s="27" t="s">
        <v>14</v>
      </c>
      <c r="D231" s="11" t="s">
        <v>29</v>
      </c>
      <c r="E231" s="9">
        <v>2.5</v>
      </c>
      <c r="F231" s="10">
        <v>0</v>
      </c>
      <c r="G231" s="10">
        <v>0</v>
      </c>
      <c r="H231" s="10">
        <v>9.1999999999999993</v>
      </c>
      <c r="I231" s="10">
        <f t="shared" ref="I231:I233" si="41">F231*4.1+G231*9.3+H231*4.1</f>
        <v>37.719999999999992</v>
      </c>
    </row>
    <row r="232" spans="1:9" ht="15" customHeight="1">
      <c r="A232" s="8">
        <v>2008</v>
      </c>
      <c r="B232" s="11"/>
      <c r="C232" s="27" t="s">
        <v>34</v>
      </c>
      <c r="D232" s="8">
        <v>30</v>
      </c>
      <c r="E232" s="9">
        <v>2</v>
      </c>
      <c r="F232" s="10">
        <v>2.2999999999999998</v>
      </c>
      <c r="G232" s="10">
        <v>0.9</v>
      </c>
      <c r="H232" s="10">
        <v>15.4</v>
      </c>
      <c r="I232" s="10">
        <f t="shared" si="41"/>
        <v>80.94</v>
      </c>
    </row>
    <row r="233" spans="1:9" ht="15" customHeight="1">
      <c r="A233" s="8">
        <v>2008</v>
      </c>
      <c r="B233" s="11"/>
      <c r="C233" s="27" t="s">
        <v>46</v>
      </c>
      <c r="D233" s="13">
        <v>120</v>
      </c>
      <c r="E233" s="9">
        <v>16.8</v>
      </c>
      <c r="F233" s="10">
        <v>0.5</v>
      </c>
      <c r="G233" s="10">
        <v>0.5</v>
      </c>
      <c r="H233" s="10">
        <v>11.8</v>
      </c>
      <c r="I233" s="10">
        <f t="shared" si="41"/>
        <v>55.08</v>
      </c>
    </row>
    <row r="234" spans="1:9" ht="14.25" customHeight="1">
      <c r="A234" s="34" t="s">
        <v>10</v>
      </c>
      <c r="B234" s="35"/>
      <c r="C234" s="35"/>
      <c r="D234" s="19">
        <v>550</v>
      </c>
      <c r="E234" s="14">
        <f>SUM(E230:E233)</f>
        <v>53.19</v>
      </c>
      <c r="F234" s="17">
        <f>SUM(F230:F233)</f>
        <v>19.100000000000001</v>
      </c>
      <c r="G234" s="17">
        <f>SUM(G230:G233)</f>
        <v>19</v>
      </c>
      <c r="H234" s="17">
        <f>SUM(H230:H233)</f>
        <v>85.3</v>
      </c>
      <c r="I234" s="17">
        <f>SUM(I230:I233)</f>
        <v>604.74</v>
      </c>
    </row>
    <row r="235" spans="1:9">
      <c r="A235" s="46" t="s">
        <v>5</v>
      </c>
      <c r="B235" s="47"/>
      <c r="C235" s="47"/>
      <c r="D235" s="47"/>
      <c r="E235" s="47"/>
      <c r="F235" s="47"/>
      <c r="G235" s="47"/>
      <c r="H235" s="47"/>
      <c r="I235" s="47"/>
    </row>
    <row r="236" spans="1:9">
      <c r="A236" s="8">
        <v>2011</v>
      </c>
      <c r="B236" s="8">
        <v>47</v>
      </c>
      <c r="C236" s="27" t="s">
        <v>47</v>
      </c>
      <c r="D236" s="8">
        <v>100</v>
      </c>
      <c r="E236" s="9">
        <v>13.25</v>
      </c>
      <c r="F236" s="10">
        <v>2.6</v>
      </c>
      <c r="G236" s="10">
        <v>5.0999999999999996</v>
      </c>
      <c r="H236" s="10">
        <v>8.1999999999999993</v>
      </c>
      <c r="I236" s="10">
        <f>F236*4.1+G236*9.3+H236*4.1</f>
        <v>91.710000000000008</v>
      </c>
    </row>
    <row r="237" spans="1:9">
      <c r="A237" s="8">
        <v>2012</v>
      </c>
      <c r="B237" s="8">
        <v>77</v>
      </c>
      <c r="C237" s="27" t="s">
        <v>67</v>
      </c>
      <c r="D237" s="11" t="s">
        <v>68</v>
      </c>
      <c r="E237" s="9">
        <v>14.92</v>
      </c>
      <c r="F237" s="10">
        <v>7.2</v>
      </c>
      <c r="G237" s="10">
        <v>2.8</v>
      </c>
      <c r="H237" s="10">
        <v>32.6</v>
      </c>
      <c r="I237" s="10">
        <f>F237*4.1+G237*9.3+H237*4.1</f>
        <v>189.22</v>
      </c>
    </row>
    <row r="238" spans="1:9">
      <c r="A238" s="8">
        <v>2008</v>
      </c>
      <c r="B238" s="8">
        <v>272</v>
      </c>
      <c r="C238" s="27" t="s">
        <v>69</v>
      </c>
      <c r="D238" s="8">
        <v>100</v>
      </c>
      <c r="E238" s="9">
        <v>41.61</v>
      </c>
      <c r="F238" s="10">
        <v>11</v>
      </c>
      <c r="G238" s="10">
        <v>15.8</v>
      </c>
      <c r="H238" s="10">
        <v>14.9</v>
      </c>
      <c r="I238" s="10">
        <f t="shared" ref="I238:I241" si="42">F238*4.1+G238*9.3+H238*4.1</f>
        <v>253.13000000000002</v>
      </c>
    </row>
    <row r="239" spans="1:9" ht="23.25" customHeight="1">
      <c r="A239" s="8">
        <v>2011</v>
      </c>
      <c r="B239" s="8">
        <v>309</v>
      </c>
      <c r="C239" s="27" t="s">
        <v>70</v>
      </c>
      <c r="D239" s="8">
        <v>180</v>
      </c>
      <c r="E239" s="9">
        <v>8.9700000000000006</v>
      </c>
      <c r="F239" s="10">
        <v>5.8</v>
      </c>
      <c r="G239" s="10">
        <v>4.4000000000000004</v>
      </c>
      <c r="H239" s="10">
        <v>45.2</v>
      </c>
      <c r="I239" s="10">
        <f t="shared" si="42"/>
        <v>250.01999999999998</v>
      </c>
    </row>
    <row r="240" spans="1:9" ht="15" customHeight="1">
      <c r="A240" s="8">
        <v>2011</v>
      </c>
      <c r="B240" s="8">
        <v>349</v>
      </c>
      <c r="C240" s="27" t="s">
        <v>118</v>
      </c>
      <c r="D240" s="8">
        <v>180</v>
      </c>
      <c r="E240" s="9">
        <v>3.56</v>
      </c>
      <c r="F240" s="10">
        <v>0</v>
      </c>
      <c r="G240" s="10">
        <v>0</v>
      </c>
      <c r="H240" s="10">
        <v>9.6999999999999993</v>
      </c>
      <c r="I240" s="10">
        <f t="shared" si="42"/>
        <v>39.769999999999996</v>
      </c>
    </row>
    <row r="241" spans="1:9" ht="12" customHeight="1">
      <c r="A241" s="8">
        <v>2008</v>
      </c>
      <c r="B241" s="11"/>
      <c r="C241" s="27" t="s">
        <v>12</v>
      </c>
      <c r="D241" s="13">
        <v>20</v>
      </c>
      <c r="E241" s="9">
        <v>1.5</v>
      </c>
      <c r="F241" s="10">
        <v>1.3</v>
      </c>
      <c r="G241" s="10">
        <v>0.2</v>
      </c>
      <c r="H241" s="10">
        <v>8.5</v>
      </c>
      <c r="I241" s="10">
        <f t="shared" si="42"/>
        <v>42.039999999999992</v>
      </c>
    </row>
    <row r="242" spans="1:9">
      <c r="A242" s="34" t="s">
        <v>10</v>
      </c>
      <c r="B242" s="35"/>
      <c r="C242" s="35"/>
      <c r="D242" s="19">
        <v>840</v>
      </c>
      <c r="E242" s="14">
        <f>SUM(E236:E241)</f>
        <v>83.81</v>
      </c>
      <c r="F242" s="17">
        <f>SUM(F236:F241)</f>
        <v>27.900000000000002</v>
      </c>
      <c r="G242" s="17">
        <f>SUM(G236:G241)</f>
        <v>28.3</v>
      </c>
      <c r="H242" s="17">
        <f>SUM(H236:H241)</f>
        <v>119.10000000000001</v>
      </c>
      <c r="I242" s="17">
        <f>SUM(I236:I241)</f>
        <v>865.89</v>
      </c>
    </row>
    <row r="243" spans="1:9">
      <c r="A243" s="43" t="s">
        <v>16</v>
      </c>
      <c r="B243" s="43"/>
      <c r="C243" s="43"/>
      <c r="D243" s="44"/>
      <c r="E243" s="15">
        <f>E242+E234</f>
        <v>137</v>
      </c>
      <c r="F243" s="17">
        <f>F234+F242</f>
        <v>47</v>
      </c>
      <c r="G243" s="17">
        <f>G234+G242</f>
        <v>47.3</v>
      </c>
      <c r="H243" s="17">
        <f>H234+H242</f>
        <v>204.4</v>
      </c>
      <c r="I243" s="17">
        <f>I234+I242</f>
        <v>1470.63</v>
      </c>
    </row>
    <row r="244" spans="1:9">
      <c r="A244" s="32" t="s">
        <v>7</v>
      </c>
      <c r="B244" s="33"/>
      <c r="C244" s="33"/>
      <c r="D244" s="33"/>
      <c r="E244" s="15">
        <f>137-E243</f>
        <v>0</v>
      </c>
      <c r="F244" s="15">
        <f>F243/2</f>
        <v>23.5</v>
      </c>
      <c r="G244" s="15">
        <f t="shared" ref="G244:I244" si="43">G243/2</f>
        <v>23.65</v>
      </c>
      <c r="H244" s="15">
        <f t="shared" si="43"/>
        <v>102.2</v>
      </c>
      <c r="I244" s="15">
        <f t="shared" si="43"/>
        <v>735.31500000000005</v>
      </c>
    </row>
    <row r="245" spans="1:9">
      <c r="A245" s="25"/>
      <c r="B245" s="25"/>
      <c r="C245" s="25"/>
      <c r="D245" s="25"/>
      <c r="E245" s="26"/>
      <c r="F245" s="26"/>
      <c r="G245" s="26"/>
      <c r="H245" s="26"/>
      <c r="I245" s="26"/>
    </row>
    <row r="246" spans="1:9">
      <c r="A246" s="25"/>
      <c r="B246" s="25"/>
      <c r="C246" s="25"/>
      <c r="D246" s="25"/>
      <c r="E246" s="26"/>
      <c r="F246" s="26"/>
      <c r="G246" s="26"/>
      <c r="H246" s="26"/>
      <c r="I246" s="26"/>
    </row>
    <row r="247" spans="1:9">
      <c r="A247" s="25"/>
      <c r="B247" s="25"/>
      <c r="C247" s="25"/>
      <c r="D247" s="25"/>
      <c r="E247" s="26"/>
      <c r="F247" s="26"/>
      <c r="G247" s="26"/>
      <c r="H247" s="26"/>
      <c r="I247" s="26"/>
    </row>
    <row r="248" spans="1:9" ht="12" customHeight="1">
      <c r="A248" s="50" t="s">
        <v>9</v>
      </c>
      <c r="B248" s="50"/>
      <c r="C248" s="50"/>
      <c r="D248" s="51" t="s">
        <v>8</v>
      </c>
      <c r="E248" s="51"/>
      <c r="F248" s="51"/>
      <c r="G248" s="51"/>
      <c r="H248" s="51"/>
      <c r="I248" s="23"/>
    </row>
    <row r="249" spans="1:9" ht="15" customHeight="1">
      <c r="A249" s="50" t="s">
        <v>103</v>
      </c>
      <c r="B249" s="50"/>
      <c r="C249" s="50"/>
      <c r="D249" s="24" t="s">
        <v>104</v>
      </c>
      <c r="E249" s="24"/>
      <c r="F249" s="24"/>
      <c r="G249" s="24"/>
      <c r="H249" s="24"/>
      <c r="I249" s="23"/>
    </row>
    <row r="250" spans="1:9" ht="15" customHeight="1">
      <c r="A250" s="50" t="s">
        <v>105</v>
      </c>
      <c r="B250" s="50"/>
      <c r="C250" s="50"/>
      <c r="D250" s="51" t="s">
        <v>106</v>
      </c>
      <c r="E250" s="51"/>
      <c r="F250" s="51"/>
      <c r="G250" s="51"/>
      <c r="H250" s="51"/>
      <c r="I250" s="23"/>
    </row>
    <row r="251" spans="1:9">
      <c r="A251" s="52" t="s">
        <v>107</v>
      </c>
      <c r="B251" s="52"/>
      <c r="C251" s="5"/>
      <c r="D251" s="51" t="s">
        <v>108</v>
      </c>
      <c r="E251" s="51"/>
      <c r="F251" s="51"/>
      <c r="G251" s="51"/>
      <c r="H251" s="51"/>
      <c r="I251" s="23"/>
    </row>
    <row r="252" spans="1:9" ht="15" customHeight="1">
      <c r="A252" s="52"/>
      <c r="B252" s="52"/>
      <c r="C252" s="6"/>
      <c r="D252" s="51" t="s">
        <v>109</v>
      </c>
      <c r="E252" s="51"/>
      <c r="F252" s="51"/>
      <c r="G252" s="51"/>
      <c r="H252" s="51"/>
      <c r="I252" s="23"/>
    </row>
    <row r="253" spans="1:9" ht="15.6">
      <c r="A253" s="48" t="s">
        <v>115</v>
      </c>
      <c r="B253" s="48"/>
      <c r="C253" s="48"/>
      <c r="D253" s="48"/>
      <c r="E253" s="48"/>
      <c r="F253" s="48"/>
      <c r="G253" s="48"/>
      <c r="H253" s="3"/>
    </row>
    <row r="254" spans="1:9" ht="13.5" customHeight="1">
      <c r="A254" s="49" t="s">
        <v>116</v>
      </c>
      <c r="B254" s="49"/>
      <c r="C254" s="49"/>
      <c r="D254" s="49"/>
      <c r="E254" s="49"/>
      <c r="F254" s="49"/>
      <c r="G254" s="49"/>
      <c r="H254" s="4"/>
      <c r="I254" s="4"/>
    </row>
    <row r="255" spans="1:9">
      <c r="A255" s="31" t="s">
        <v>73</v>
      </c>
      <c r="B255" s="31"/>
      <c r="C255" s="31"/>
      <c r="D255" s="31" t="s">
        <v>127</v>
      </c>
      <c r="E255" s="31"/>
      <c r="F255" s="31"/>
      <c r="G255" s="31"/>
    </row>
    <row r="256" spans="1:9">
      <c r="A256" s="31" t="s">
        <v>1</v>
      </c>
      <c r="B256" s="31"/>
      <c r="C256" s="31"/>
      <c r="D256" s="31" t="s">
        <v>128</v>
      </c>
      <c r="E256" s="31"/>
      <c r="F256" s="31"/>
      <c r="G256" s="31"/>
    </row>
    <row r="257" spans="1:9">
      <c r="A257" s="30" t="s">
        <v>2</v>
      </c>
      <c r="B257" s="30"/>
      <c r="C257" s="30"/>
      <c r="D257" s="30" t="s">
        <v>122</v>
      </c>
      <c r="E257" s="30"/>
      <c r="F257" s="30"/>
      <c r="G257" s="30"/>
    </row>
    <row r="258" spans="1:9" ht="15" customHeight="1">
      <c r="A258" s="38" t="s">
        <v>15</v>
      </c>
      <c r="B258" s="39" t="s">
        <v>20</v>
      </c>
      <c r="C258" s="38" t="s">
        <v>21</v>
      </c>
      <c r="D258" s="38" t="s">
        <v>3</v>
      </c>
      <c r="E258" s="38" t="s">
        <v>22</v>
      </c>
      <c r="F258" s="38" t="s">
        <v>23</v>
      </c>
      <c r="G258" s="38"/>
      <c r="H258" s="38"/>
      <c r="I258" s="39" t="s">
        <v>24</v>
      </c>
    </row>
    <row r="259" spans="1:9" ht="23.25" customHeight="1">
      <c r="A259" s="38"/>
      <c r="B259" s="39"/>
      <c r="C259" s="38"/>
      <c r="D259" s="38"/>
      <c r="E259" s="38"/>
      <c r="F259" s="18" t="s">
        <v>25</v>
      </c>
      <c r="G259" s="18" t="s">
        <v>26</v>
      </c>
      <c r="H259" s="18" t="s">
        <v>27</v>
      </c>
      <c r="I259" s="39"/>
    </row>
    <row r="260" spans="1:9">
      <c r="A260" s="40" t="s">
        <v>4</v>
      </c>
      <c r="B260" s="41"/>
      <c r="C260" s="41"/>
      <c r="D260" s="41"/>
      <c r="E260" s="41"/>
      <c r="F260" s="41"/>
      <c r="G260" s="41"/>
      <c r="H260" s="41"/>
      <c r="I260" s="42"/>
    </row>
    <row r="261" spans="1:9" ht="27" customHeight="1">
      <c r="A261" s="8">
        <v>2008</v>
      </c>
      <c r="B261" s="8">
        <v>184</v>
      </c>
      <c r="C261" s="27" t="s">
        <v>74</v>
      </c>
      <c r="D261" s="8">
        <v>250</v>
      </c>
      <c r="E261" s="9">
        <v>18.13</v>
      </c>
      <c r="F261" s="10">
        <v>10.3</v>
      </c>
      <c r="G261" s="10">
        <v>11.4</v>
      </c>
      <c r="H261" s="10">
        <v>49.1</v>
      </c>
      <c r="I261" s="10">
        <f t="shared" ref="I261:I263" si="44">F261*4.1+G261*9.3+H261*4.1</f>
        <v>349.56</v>
      </c>
    </row>
    <row r="262" spans="1:9">
      <c r="A262" s="8">
        <v>2008</v>
      </c>
      <c r="B262" s="8">
        <v>431</v>
      </c>
      <c r="C262" s="27" t="s">
        <v>35</v>
      </c>
      <c r="D262" s="11" t="s">
        <v>36</v>
      </c>
      <c r="E262" s="9">
        <v>3.82</v>
      </c>
      <c r="F262" s="10">
        <v>0.1</v>
      </c>
      <c r="G262" s="10">
        <v>0</v>
      </c>
      <c r="H262" s="10">
        <v>14.7</v>
      </c>
      <c r="I262" s="10">
        <f t="shared" si="44"/>
        <v>60.679999999999986</v>
      </c>
    </row>
    <row r="263" spans="1:9">
      <c r="A263" s="8">
        <v>2008</v>
      </c>
      <c r="B263" s="8">
        <v>3</v>
      </c>
      <c r="C263" s="27" t="s">
        <v>18</v>
      </c>
      <c r="D263" s="12" t="s">
        <v>75</v>
      </c>
      <c r="E263" s="9">
        <v>21.6</v>
      </c>
      <c r="F263" s="10">
        <v>7.2</v>
      </c>
      <c r="G263" s="10">
        <v>6.5</v>
      </c>
      <c r="H263" s="10">
        <v>20.6</v>
      </c>
      <c r="I263" s="10">
        <f t="shared" si="44"/>
        <v>174.43</v>
      </c>
    </row>
    <row r="264" spans="1:9" ht="14.25" customHeight="1">
      <c r="A264" s="34" t="s">
        <v>10</v>
      </c>
      <c r="B264" s="35"/>
      <c r="C264" s="35"/>
      <c r="D264" s="19">
        <v>517</v>
      </c>
      <c r="E264" s="14">
        <f>SUM(E261:E263)</f>
        <v>43.55</v>
      </c>
      <c r="F264" s="14">
        <f t="shared" ref="F264:I264" si="45">SUM(F261:F263)</f>
        <v>17.600000000000001</v>
      </c>
      <c r="G264" s="14">
        <f t="shared" si="45"/>
        <v>17.899999999999999</v>
      </c>
      <c r="H264" s="14">
        <f t="shared" si="45"/>
        <v>84.4</v>
      </c>
      <c r="I264" s="14">
        <f t="shared" si="45"/>
        <v>584.67000000000007</v>
      </c>
    </row>
    <row r="265" spans="1:9" ht="12.75" customHeight="1">
      <c r="A265" s="46" t="s">
        <v>5</v>
      </c>
      <c r="B265" s="47"/>
      <c r="C265" s="47"/>
      <c r="D265" s="47"/>
      <c r="E265" s="47"/>
      <c r="F265" s="47"/>
      <c r="G265" s="47"/>
      <c r="H265" s="47"/>
      <c r="I265" s="47"/>
    </row>
    <row r="266" spans="1:9" ht="19.5" customHeight="1">
      <c r="A266" s="8">
        <v>2008</v>
      </c>
      <c r="B266" s="8">
        <v>2</v>
      </c>
      <c r="C266" s="27" t="s">
        <v>11</v>
      </c>
      <c r="D266" s="8">
        <v>60</v>
      </c>
      <c r="E266" s="9">
        <v>12</v>
      </c>
      <c r="F266" s="10">
        <v>0.5</v>
      </c>
      <c r="G266" s="10">
        <v>0.1</v>
      </c>
      <c r="H266" s="10">
        <v>1</v>
      </c>
      <c r="I266" s="10">
        <f t="shared" ref="I266:I271" si="46">F266*4.1+G266*9.3+H266*4.1</f>
        <v>7.08</v>
      </c>
    </row>
    <row r="267" spans="1:9" ht="30" customHeight="1">
      <c r="A267" s="8">
        <v>2011</v>
      </c>
      <c r="B267" s="8">
        <v>102</v>
      </c>
      <c r="C267" s="27" t="s">
        <v>76</v>
      </c>
      <c r="D267" s="8">
        <v>250</v>
      </c>
      <c r="E267" s="9">
        <v>22.46</v>
      </c>
      <c r="F267" s="10">
        <v>9</v>
      </c>
      <c r="G267" s="10">
        <v>8.6</v>
      </c>
      <c r="H267" s="10">
        <v>18.7</v>
      </c>
      <c r="I267" s="10">
        <f t="shared" si="46"/>
        <v>193.54999999999998</v>
      </c>
    </row>
    <row r="268" spans="1:9" ht="23.25" customHeight="1">
      <c r="A268" s="8">
        <v>2011</v>
      </c>
      <c r="B268" s="8">
        <v>287</v>
      </c>
      <c r="C268" s="27" t="s">
        <v>81</v>
      </c>
      <c r="D268" s="8">
        <v>240</v>
      </c>
      <c r="E268" s="9">
        <v>47.64</v>
      </c>
      <c r="F268" s="10">
        <v>9.8000000000000007</v>
      </c>
      <c r="G268" s="10">
        <v>14.6</v>
      </c>
      <c r="H268" s="10">
        <v>49.4</v>
      </c>
      <c r="I268" s="10">
        <f t="shared" si="46"/>
        <v>378.5</v>
      </c>
    </row>
    <row r="269" spans="1:9" ht="18" customHeight="1">
      <c r="A269" s="8">
        <v>2008</v>
      </c>
      <c r="B269" s="8">
        <v>436</v>
      </c>
      <c r="C269" s="27" t="s">
        <v>17</v>
      </c>
      <c r="D269" s="8">
        <v>200</v>
      </c>
      <c r="E269" s="9">
        <v>4.8499999999999996</v>
      </c>
      <c r="F269" s="10">
        <v>0.1</v>
      </c>
      <c r="G269" s="10">
        <v>0</v>
      </c>
      <c r="H269" s="10">
        <v>10.199999999999999</v>
      </c>
      <c r="I269" s="10">
        <f t="shared" si="46"/>
        <v>42.22999999999999</v>
      </c>
    </row>
    <row r="270" spans="1:9">
      <c r="A270" s="8">
        <v>2008</v>
      </c>
      <c r="B270" s="11"/>
      <c r="C270" s="27" t="s">
        <v>12</v>
      </c>
      <c r="D270" s="8">
        <v>20</v>
      </c>
      <c r="E270" s="9">
        <v>1.5</v>
      </c>
      <c r="F270" s="10">
        <v>1.3</v>
      </c>
      <c r="G270" s="10">
        <v>0.2</v>
      </c>
      <c r="H270" s="10">
        <v>8.5</v>
      </c>
      <c r="I270" s="10">
        <f t="shared" si="46"/>
        <v>42.039999999999992</v>
      </c>
    </row>
    <row r="271" spans="1:9">
      <c r="A271" s="8">
        <v>2008</v>
      </c>
      <c r="B271" s="11"/>
      <c r="C271" s="27" t="s">
        <v>34</v>
      </c>
      <c r="D271" s="13">
        <v>50</v>
      </c>
      <c r="E271" s="9">
        <v>5</v>
      </c>
      <c r="F271" s="10">
        <v>3.8</v>
      </c>
      <c r="G271" s="10">
        <v>1.5</v>
      </c>
      <c r="H271" s="10">
        <v>25.7</v>
      </c>
      <c r="I271" s="10">
        <f t="shared" si="46"/>
        <v>134.89999999999998</v>
      </c>
    </row>
    <row r="272" spans="1:9" ht="15" customHeight="1">
      <c r="A272" s="34" t="s">
        <v>10</v>
      </c>
      <c r="B272" s="35"/>
      <c r="C272" s="35"/>
      <c r="D272" s="19">
        <f>SUM(D266:D271)</f>
        <v>820</v>
      </c>
      <c r="E272" s="14">
        <f>SUM(E266:E271)</f>
        <v>93.449999999999989</v>
      </c>
      <c r="F272" s="14">
        <f t="shared" ref="F272:I272" si="47">SUM(F266:F271)</f>
        <v>24.500000000000004</v>
      </c>
      <c r="G272" s="14">
        <f t="shared" si="47"/>
        <v>24.999999999999996</v>
      </c>
      <c r="H272" s="14">
        <f t="shared" si="47"/>
        <v>113.5</v>
      </c>
      <c r="I272" s="14">
        <f t="shared" si="47"/>
        <v>798.3</v>
      </c>
    </row>
    <row r="273" spans="1:9" ht="15" customHeight="1">
      <c r="A273" s="43" t="s">
        <v>16</v>
      </c>
      <c r="B273" s="43"/>
      <c r="C273" s="43"/>
      <c r="D273" s="44"/>
      <c r="E273" s="15">
        <f>E264+E272</f>
        <v>137</v>
      </c>
      <c r="F273" s="15">
        <f>F264+F272</f>
        <v>42.100000000000009</v>
      </c>
      <c r="G273" s="15">
        <f>G264+G272</f>
        <v>42.899999999999991</v>
      </c>
      <c r="H273" s="15">
        <f>H264+H272</f>
        <v>197.9</v>
      </c>
      <c r="I273" s="15">
        <f>I264+I272</f>
        <v>1382.97</v>
      </c>
    </row>
    <row r="274" spans="1:9" ht="18" customHeight="1">
      <c r="A274" s="32" t="s">
        <v>7</v>
      </c>
      <c r="B274" s="33"/>
      <c r="C274" s="33"/>
      <c r="D274" s="33"/>
      <c r="E274" s="15">
        <f>137-E273</f>
        <v>0</v>
      </c>
      <c r="F274" s="15">
        <f>F273/2</f>
        <v>21.050000000000004</v>
      </c>
      <c r="G274" s="15">
        <f t="shared" ref="G274:I274" si="48">G273/2</f>
        <v>21.449999999999996</v>
      </c>
      <c r="H274" s="15">
        <f t="shared" si="48"/>
        <v>98.95</v>
      </c>
      <c r="I274" s="15">
        <f t="shared" si="48"/>
        <v>691.48500000000001</v>
      </c>
    </row>
    <row r="275" spans="1:9">
      <c r="A275" s="30" t="s">
        <v>2</v>
      </c>
      <c r="B275" s="30"/>
      <c r="C275" s="30"/>
      <c r="D275" s="45"/>
      <c r="E275" s="45"/>
      <c r="F275" s="45"/>
      <c r="G275" s="16"/>
      <c r="H275" s="16"/>
      <c r="I275" s="16"/>
    </row>
    <row r="276" spans="1:9" ht="15" customHeight="1">
      <c r="A276" s="38" t="s">
        <v>15</v>
      </c>
      <c r="B276" s="39" t="s">
        <v>20</v>
      </c>
      <c r="C276" s="38" t="s">
        <v>21</v>
      </c>
      <c r="D276" s="38" t="s">
        <v>3</v>
      </c>
      <c r="E276" s="38" t="s">
        <v>22</v>
      </c>
      <c r="F276" s="38" t="s">
        <v>23</v>
      </c>
      <c r="G276" s="38"/>
      <c r="H276" s="38"/>
      <c r="I276" s="39" t="s">
        <v>24</v>
      </c>
    </row>
    <row r="277" spans="1:9" ht="24.75" customHeight="1">
      <c r="A277" s="38"/>
      <c r="B277" s="39"/>
      <c r="C277" s="38"/>
      <c r="D277" s="38"/>
      <c r="E277" s="38"/>
      <c r="F277" s="18" t="s">
        <v>25</v>
      </c>
      <c r="G277" s="18" t="s">
        <v>26</v>
      </c>
      <c r="H277" s="18" t="s">
        <v>27</v>
      </c>
      <c r="I277" s="39"/>
    </row>
    <row r="278" spans="1:9">
      <c r="A278" s="40" t="s">
        <v>4</v>
      </c>
      <c r="B278" s="41"/>
      <c r="C278" s="41"/>
      <c r="D278" s="41"/>
      <c r="E278" s="41"/>
      <c r="F278" s="41"/>
      <c r="G278" s="41"/>
      <c r="H278" s="41"/>
      <c r="I278" s="42"/>
    </row>
    <row r="279" spans="1:9" ht="18.75" customHeight="1">
      <c r="A279" s="8">
        <v>2008</v>
      </c>
      <c r="B279" s="8">
        <v>189</v>
      </c>
      <c r="C279" s="27" t="s">
        <v>78</v>
      </c>
      <c r="D279" s="8">
        <v>250</v>
      </c>
      <c r="E279" s="9">
        <v>12.6</v>
      </c>
      <c r="F279" s="10">
        <v>12.8</v>
      </c>
      <c r="G279" s="10">
        <v>13.3</v>
      </c>
      <c r="H279" s="10">
        <v>52.9</v>
      </c>
      <c r="I279" s="10">
        <f>F279*4.1+G279*9.3+H279*4.1</f>
        <v>393.06</v>
      </c>
    </row>
    <row r="280" spans="1:9" ht="15" customHeight="1">
      <c r="A280" s="8">
        <v>2008</v>
      </c>
      <c r="B280" s="8">
        <v>431</v>
      </c>
      <c r="C280" s="27" t="s">
        <v>35</v>
      </c>
      <c r="D280" s="11" t="s">
        <v>36</v>
      </c>
      <c r="E280" s="9">
        <v>3.82</v>
      </c>
      <c r="F280" s="10">
        <v>0.1</v>
      </c>
      <c r="G280" s="10">
        <v>0</v>
      </c>
      <c r="H280" s="10">
        <v>9.8000000000000007</v>
      </c>
      <c r="I280" s="10">
        <f t="shared" ref="I280:I282" si="49">F280*4.1+G280*9.3+H280*4.1</f>
        <v>40.589999999999996</v>
      </c>
    </row>
    <row r="281" spans="1:9" ht="18" customHeight="1">
      <c r="A281" s="8">
        <v>2008</v>
      </c>
      <c r="B281" s="8">
        <v>3</v>
      </c>
      <c r="C281" s="27" t="s">
        <v>18</v>
      </c>
      <c r="D281" s="11" t="s">
        <v>79</v>
      </c>
      <c r="E281" s="9">
        <v>16</v>
      </c>
      <c r="F281" s="10">
        <v>5</v>
      </c>
      <c r="G281" s="10">
        <v>5</v>
      </c>
      <c r="H281" s="10">
        <v>10.3</v>
      </c>
      <c r="I281" s="10">
        <f t="shared" si="49"/>
        <v>109.22999999999999</v>
      </c>
    </row>
    <row r="282" spans="1:9">
      <c r="A282" s="8">
        <v>2008</v>
      </c>
      <c r="B282" s="11"/>
      <c r="C282" s="27" t="s">
        <v>37</v>
      </c>
      <c r="D282" s="13">
        <v>65</v>
      </c>
      <c r="E282" s="9">
        <v>18.170000000000002</v>
      </c>
      <c r="F282" s="10">
        <v>0.5</v>
      </c>
      <c r="G282" s="10">
        <v>0.1</v>
      </c>
      <c r="H282" s="10">
        <v>4.9000000000000004</v>
      </c>
      <c r="I282" s="10">
        <f t="shared" si="49"/>
        <v>23.07</v>
      </c>
    </row>
    <row r="283" spans="1:9" ht="15" customHeight="1">
      <c r="A283" s="34" t="s">
        <v>10</v>
      </c>
      <c r="B283" s="35"/>
      <c r="C283" s="35"/>
      <c r="D283" s="19">
        <v>550</v>
      </c>
      <c r="E283" s="14">
        <f>SUM(E279:E282)</f>
        <v>50.59</v>
      </c>
      <c r="F283" s="17">
        <f>SUM(F279:F282)</f>
        <v>18.399999999999999</v>
      </c>
      <c r="G283" s="17">
        <f>SUM(G279:G282)</f>
        <v>18.400000000000002</v>
      </c>
      <c r="H283" s="17">
        <f>SUM(H279:H282)</f>
        <v>77.900000000000006</v>
      </c>
      <c r="I283" s="17">
        <f>SUM(I279:I282)</f>
        <v>565.95000000000005</v>
      </c>
    </row>
    <row r="284" spans="1:9">
      <c r="A284" s="46" t="s">
        <v>5</v>
      </c>
      <c r="B284" s="47"/>
      <c r="C284" s="47"/>
      <c r="D284" s="47"/>
      <c r="E284" s="47"/>
      <c r="F284" s="47"/>
      <c r="G284" s="47"/>
      <c r="H284" s="47"/>
      <c r="I284" s="47"/>
    </row>
    <row r="285" spans="1:9" ht="15" customHeight="1">
      <c r="A285" s="8">
        <v>2008</v>
      </c>
      <c r="B285" s="8">
        <v>2</v>
      </c>
      <c r="C285" s="27" t="s">
        <v>11</v>
      </c>
      <c r="D285" s="8">
        <v>100</v>
      </c>
      <c r="E285" s="9">
        <v>20</v>
      </c>
      <c r="F285" s="10">
        <v>0.8</v>
      </c>
      <c r="G285" s="10">
        <v>0.1</v>
      </c>
      <c r="H285" s="10">
        <v>1.7</v>
      </c>
      <c r="I285" s="10">
        <f>F285*4.1+G285*9.3+H285*4.1</f>
        <v>11.18</v>
      </c>
    </row>
    <row r="286" spans="1:9" ht="24.75" customHeight="1">
      <c r="A286" s="8">
        <v>2011</v>
      </c>
      <c r="B286" s="8">
        <v>102</v>
      </c>
      <c r="C286" s="27" t="s">
        <v>80</v>
      </c>
      <c r="D286" s="8">
        <v>250</v>
      </c>
      <c r="E286" s="9">
        <v>11.4</v>
      </c>
      <c r="F286" s="10">
        <v>5.3</v>
      </c>
      <c r="G286" s="10">
        <v>5.5</v>
      </c>
      <c r="H286" s="10">
        <v>17.899999999999999</v>
      </c>
      <c r="I286" s="10">
        <f t="shared" ref="I286:I290" si="50">F286*4.1+G286*9.3+H286*4.1</f>
        <v>146.26999999999998</v>
      </c>
    </row>
    <row r="287" spans="1:9" ht="23.25" customHeight="1">
      <c r="A287" s="8">
        <v>2011</v>
      </c>
      <c r="B287" s="8">
        <v>287</v>
      </c>
      <c r="C287" s="27" t="s">
        <v>77</v>
      </c>
      <c r="D287" s="8">
        <v>240</v>
      </c>
      <c r="E287" s="9">
        <v>47.64</v>
      </c>
      <c r="F287" s="10">
        <v>20.399999999999999</v>
      </c>
      <c r="G287" s="10">
        <v>22.9</v>
      </c>
      <c r="H287" s="10">
        <v>62.7</v>
      </c>
      <c r="I287" s="10">
        <f t="shared" si="50"/>
        <v>553.68000000000006</v>
      </c>
    </row>
    <row r="288" spans="1:9">
      <c r="A288" s="8">
        <v>2008</v>
      </c>
      <c r="B288" s="8">
        <v>436</v>
      </c>
      <c r="C288" s="27" t="s">
        <v>17</v>
      </c>
      <c r="D288" s="8">
        <v>180</v>
      </c>
      <c r="E288" s="9">
        <v>4.37</v>
      </c>
      <c r="F288" s="10">
        <v>0.1</v>
      </c>
      <c r="G288" s="10">
        <v>0</v>
      </c>
      <c r="H288" s="10">
        <v>12.1</v>
      </c>
      <c r="I288" s="10">
        <f t="shared" si="50"/>
        <v>50.019999999999989</v>
      </c>
    </row>
    <row r="289" spans="1:9">
      <c r="A289" s="8">
        <v>2008</v>
      </c>
      <c r="B289" s="11"/>
      <c r="C289" s="27" t="s">
        <v>12</v>
      </c>
      <c r="D289" s="13">
        <v>40</v>
      </c>
      <c r="E289" s="9">
        <v>3</v>
      </c>
      <c r="F289" s="10">
        <v>1.3</v>
      </c>
      <c r="G289" s="10">
        <v>0.2</v>
      </c>
      <c r="H289" s="10">
        <v>17.100000000000001</v>
      </c>
      <c r="I289" s="10">
        <f t="shared" si="50"/>
        <v>77.3</v>
      </c>
    </row>
    <row r="290" spans="1:9" ht="15" customHeight="1">
      <c r="A290" s="34" t="s">
        <v>10</v>
      </c>
      <c r="B290" s="35"/>
      <c r="C290" s="35"/>
      <c r="D290" s="19">
        <v>830</v>
      </c>
      <c r="E290" s="14">
        <f>SUM(E285:E289)</f>
        <v>86.41</v>
      </c>
      <c r="F290" s="17">
        <f>SUM(F285:F289)</f>
        <v>27.900000000000002</v>
      </c>
      <c r="G290" s="17">
        <f>SUM(G285:G289)</f>
        <v>28.7</v>
      </c>
      <c r="H290" s="17">
        <f>SUM(H285:H289)</f>
        <v>111.5</v>
      </c>
      <c r="I290" s="17">
        <f t="shared" si="50"/>
        <v>838.45</v>
      </c>
    </row>
    <row r="291" spans="1:9" ht="15" customHeight="1">
      <c r="A291" s="43" t="s">
        <v>16</v>
      </c>
      <c r="B291" s="43"/>
      <c r="C291" s="43"/>
      <c r="D291" s="44"/>
      <c r="E291" s="15">
        <f>E283+E290</f>
        <v>137</v>
      </c>
      <c r="F291" s="15">
        <f t="shared" ref="F291" si="51">F283+F290</f>
        <v>46.3</v>
      </c>
      <c r="G291" s="15">
        <f>G283+G290</f>
        <v>47.1</v>
      </c>
      <c r="H291" s="15">
        <f>H283+H290</f>
        <v>189.4</v>
      </c>
      <c r="I291" s="15">
        <f>I283+I290</f>
        <v>1404.4</v>
      </c>
    </row>
    <row r="292" spans="1:9" ht="15" customHeight="1">
      <c r="A292" s="32" t="s">
        <v>7</v>
      </c>
      <c r="B292" s="33"/>
      <c r="C292" s="33"/>
      <c r="D292" s="33"/>
      <c r="E292" s="15">
        <f>137-E291</f>
        <v>0</v>
      </c>
      <c r="F292" s="15">
        <f>F291/2</f>
        <v>23.15</v>
      </c>
      <c r="G292" s="15">
        <f t="shared" ref="G292:I292" si="52">G291/2</f>
        <v>23.55</v>
      </c>
      <c r="H292" s="15">
        <f t="shared" si="52"/>
        <v>94.7</v>
      </c>
      <c r="I292" s="15">
        <f t="shared" si="52"/>
        <v>702.2</v>
      </c>
    </row>
    <row r="293" spans="1:9" ht="15" customHeight="1">
      <c r="A293" s="25"/>
      <c r="B293" s="25"/>
      <c r="C293" s="25"/>
      <c r="D293" s="25"/>
      <c r="E293" s="26"/>
      <c r="F293" s="26"/>
      <c r="G293" s="26"/>
      <c r="H293" s="26"/>
      <c r="I293" s="26"/>
    </row>
    <row r="294" spans="1:9" ht="15" customHeight="1">
      <c r="A294" s="25"/>
      <c r="B294" s="25"/>
      <c r="C294" s="25"/>
      <c r="D294" s="25"/>
      <c r="E294" s="26"/>
      <c r="F294" s="26"/>
      <c r="G294" s="26"/>
      <c r="H294" s="26"/>
      <c r="I294" s="26"/>
    </row>
    <row r="295" spans="1:9">
      <c r="A295" s="50" t="s">
        <v>9</v>
      </c>
      <c r="B295" s="50"/>
      <c r="C295" s="50"/>
      <c r="D295" s="51" t="s">
        <v>8</v>
      </c>
      <c r="E295" s="51"/>
      <c r="F295" s="51"/>
      <c r="G295" s="51"/>
      <c r="H295" s="51"/>
      <c r="I295" s="23"/>
    </row>
    <row r="296" spans="1:9">
      <c r="A296" s="50" t="s">
        <v>103</v>
      </c>
      <c r="B296" s="50"/>
      <c r="C296" s="50"/>
      <c r="D296" s="24" t="s">
        <v>104</v>
      </c>
      <c r="E296" s="24"/>
      <c r="F296" s="24"/>
      <c r="G296" s="24"/>
      <c r="H296" s="24"/>
      <c r="I296" s="23"/>
    </row>
    <row r="297" spans="1:9">
      <c r="A297" s="50" t="s">
        <v>105</v>
      </c>
      <c r="B297" s="50"/>
      <c r="C297" s="50"/>
      <c r="D297" s="51" t="s">
        <v>106</v>
      </c>
      <c r="E297" s="51"/>
      <c r="F297" s="51"/>
      <c r="G297" s="51"/>
      <c r="H297" s="51"/>
      <c r="I297" s="23"/>
    </row>
    <row r="298" spans="1:9">
      <c r="A298" s="52" t="s">
        <v>107</v>
      </c>
      <c r="B298" s="52"/>
      <c r="C298" s="5"/>
      <c r="D298" s="51" t="s">
        <v>108</v>
      </c>
      <c r="E298" s="51"/>
      <c r="F298" s="51"/>
      <c r="G298" s="51"/>
      <c r="H298" s="51"/>
      <c r="I298" s="23"/>
    </row>
    <row r="299" spans="1:9">
      <c r="A299" s="52"/>
      <c r="B299" s="52"/>
      <c r="C299" s="6"/>
      <c r="D299" s="51" t="s">
        <v>109</v>
      </c>
      <c r="E299" s="51"/>
      <c r="F299" s="51"/>
      <c r="G299" s="51"/>
      <c r="H299" s="51"/>
      <c r="I299" s="23"/>
    </row>
    <row r="300" spans="1:9" ht="15" customHeight="1">
      <c r="A300" s="48" t="s">
        <v>115</v>
      </c>
      <c r="B300" s="48"/>
      <c r="C300" s="48"/>
      <c r="D300" s="48"/>
      <c r="E300" s="48"/>
      <c r="F300" s="48"/>
      <c r="G300" s="48"/>
      <c r="H300" s="3"/>
    </row>
    <row r="301" spans="1:9" ht="15.75" customHeight="1">
      <c r="A301" s="49" t="s">
        <v>116</v>
      </c>
      <c r="B301" s="49"/>
      <c r="C301" s="49"/>
      <c r="D301" s="49"/>
      <c r="E301" s="49"/>
      <c r="F301" s="49"/>
      <c r="G301" s="49"/>
      <c r="H301" s="4"/>
      <c r="I301" s="4"/>
    </row>
    <row r="302" spans="1:9">
      <c r="A302" s="31" t="s">
        <v>82</v>
      </c>
      <c r="B302" s="31"/>
      <c r="C302" s="31"/>
      <c r="D302" s="31" t="s">
        <v>123</v>
      </c>
      <c r="E302" s="31"/>
      <c r="F302" s="31"/>
      <c r="G302" s="31"/>
    </row>
    <row r="303" spans="1:9">
      <c r="A303" s="31" t="s">
        <v>1</v>
      </c>
      <c r="B303" s="31"/>
      <c r="C303" s="31"/>
      <c r="D303" s="31" t="s">
        <v>128</v>
      </c>
      <c r="E303" s="31"/>
      <c r="F303" s="31"/>
      <c r="G303" s="31"/>
    </row>
    <row r="304" spans="1:9" ht="15.75" customHeight="1">
      <c r="A304" s="30" t="s">
        <v>2</v>
      </c>
      <c r="B304" s="30"/>
      <c r="C304" s="30"/>
      <c r="D304" s="30" t="s">
        <v>122</v>
      </c>
      <c r="E304" s="30"/>
      <c r="F304" s="30"/>
      <c r="G304" s="30"/>
    </row>
    <row r="305" spans="1:9" ht="12" customHeight="1">
      <c r="A305" s="38" t="s">
        <v>15</v>
      </c>
      <c r="B305" s="39" t="s">
        <v>20</v>
      </c>
      <c r="C305" s="38" t="s">
        <v>21</v>
      </c>
      <c r="D305" s="38" t="s">
        <v>3</v>
      </c>
      <c r="E305" s="38" t="s">
        <v>22</v>
      </c>
      <c r="F305" s="38" t="s">
        <v>23</v>
      </c>
      <c r="G305" s="38"/>
      <c r="H305" s="38"/>
      <c r="I305" s="39" t="s">
        <v>24</v>
      </c>
    </row>
    <row r="306" spans="1:9" ht="26.25" customHeight="1">
      <c r="A306" s="38"/>
      <c r="B306" s="39"/>
      <c r="C306" s="38"/>
      <c r="D306" s="38"/>
      <c r="E306" s="38"/>
      <c r="F306" s="18" t="s">
        <v>25</v>
      </c>
      <c r="G306" s="18" t="s">
        <v>26</v>
      </c>
      <c r="H306" s="18" t="s">
        <v>27</v>
      </c>
      <c r="I306" s="39"/>
    </row>
    <row r="307" spans="1:9" ht="15.75" customHeight="1">
      <c r="A307" s="40" t="s">
        <v>4</v>
      </c>
      <c r="B307" s="41"/>
      <c r="C307" s="41"/>
      <c r="D307" s="41"/>
      <c r="E307" s="41"/>
      <c r="F307" s="41"/>
      <c r="G307" s="41"/>
      <c r="H307" s="41"/>
      <c r="I307" s="42"/>
    </row>
    <row r="308" spans="1:9" ht="24" customHeight="1">
      <c r="A308" s="8">
        <v>2008</v>
      </c>
      <c r="B308" s="8">
        <v>210</v>
      </c>
      <c r="C308" s="27" t="s">
        <v>84</v>
      </c>
      <c r="D308" s="8">
        <v>180</v>
      </c>
      <c r="E308" s="9">
        <v>25.77</v>
      </c>
      <c r="F308" s="10">
        <v>12.8</v>
      </c>
      <c r="G308" s="10">
        <v>14.6</v>
      </c>
      <c r="H308" s="10">
        <v>26.2</v>
      </c>
      <c r="I308" s="10">
        <f t="shared" ref="I308:I311" si="53">F308*4.1+G308*9.3+H308*4.1</f>
        <v>295.67999999999995</v>
      </c>
    </row>
    <row r="309" spans="1:9" ht="16.5" customHeight="1">
      <c r="A309" s="8">
        <v>2008</v>
      </c>
      <c r="B309" s="8">
        <v>430</v>
      </c>
      <c r="C309" s="27" t="s">
        <v>14</v>
      </c>
      <c r="D309" s="11">
        <v>200</v>
      </c>
      <c r="E309" s="9">
        <v>2.5</v>
      </c>
      <c r="F309" s="10">
        <v>0</v>
      </c>
      <c r="G309" s="10">
        <v>0</v>
      </c>
      <c r="H309" s="10">
        <v>14.5</v>
      </c>
      <c r="I309" s="10">
        <f t="shared" si="53"/>
        <v>59.449999999999996</v>
      </c>
    </row>
    <row r="310" spans="1:9" ht="12" customHeight="1">
      <c r="A310" s="8">
        <v>2008</v>
      </c>
      <c r="B310" s="11"/>
      <c r="C310" s="27" t="s">
        <v>12</v>
      </c>
      <c r="D310" s="8">
        <v>40</v>
      </c>
      <c r="E310" s="9">
        <v>3</v>
      </c>
      <c r="F310" s="10">
        <v>2.7</v>
      </c>
      <c r="G310" s="10">
        <v>0.4</v>
      </c>
      <c r="H310" s="10">
        <v>17</v>
      </c>
      <c r="I310" s="10">
        <f t="shared" si="53"/>
        <v>84.49</v>
      </c>
    </row>
    <row r="311" spans="1:9" ht="12.75" customHeight="1">
      <c r="A311" s="8">
        <v>2008</v>
      </c>
      <c r="B311" s="11"/>
      <c r="C311" s="27" t="s">
        <v>46</v>
      </c>
      <c r="D311" s="13">
        <v>110</v>
      </c>
      <c r="E311" s="9">
        <v>15.4</v>
      </c>
      <c r="F311" s="10">
        <v>0.4</v>
      </c>
      <c r="G311" s="10">
        <v>0.4</v>
      </c>
      <c r="H311" s="10">
        <v>10.8</v>
      </c>
      <c r="I311" s="10">
        <f t="shared" si="53"/>
        <v>49.64</v>
      </c>
    </row>
    <row r="312" spans="1:9" ht="15.75" customHeight="1">
      <c r="A312" s="34" t="s">
        <v>10</v>
      </c>
      <c r="B312" s="35"/>
      <c r="C312" s="35"/>
      <c r="D312" s="19">
        <v>550</v>
      </c>
      <c r="E312" s="14">
        <f>SUM(E308:E311)</f>
        <v>46.67</v>
      </c>
      <c r="F312" s="17">
        <f>SUM(F308:F311)</f>
        <v>15.9</v>
      </c>
      <c r="G312" s="17">
        <f>SUM(G308:G311)</f>
        <v>15.4</v>
      </c>
      <c r="H312" s="17">
        <f>SUM(H308:H311)</f>
        <v>68.5</v>
      </c>
      <c r="I312" s="17">
        <f>SUM(I308:I311)</f>
        <v>489.25999999999993</v>
      </c>
    </row>
    <row r="313" spans="1:9" ht="14.25" customHeight="1">
      <c r="A313" s="46" t="s">
        <v>5</v>
      </c>
      <c r="B313" s="47"/>
      <c r="C313" s="47"/>
      <c r="D313" s="47"/>
      <c r="E313" s="47"/>
      <c r="F313" s="47"/>
      <c r="G313" s="47"/>
      <c r="H313" s="47"/>
      <c r="I313" s="47"/>
    </row>
    <row r="314" spans="1:9" ht="23.25" customHeight="1">
      <c r="A314" s="8">
        <v>2011</v>
      </c>
      <c r="B314" s="8">
        <v>47</v>
      </c>
      <c r="C314" s="27" t="s">
        <v>47</v>
      </c>
      <c r="D314" s="8">
        <v>60</v>
      </c>
      <c r="E314" s="9">
        <v>8.9700000000000006</v>
      </c>
      <c r="F314" s="10">
        <v>1</v>
      </c>
      <c r="G314" s="10">
        <v>1.9</v>
      </c>
      <c r="H314" s="10">
        <v>3.8</v>
      </c>
      <c r="I314" s="10">
        <f>F314*4.1+G314*9.3+H314*4.1</f>
        <v>37.35</v>
      </c>
    </row>
    <row r="315" spans="1:9" ht="22.5" customHeight="1">
      <c r="A315" s="8">
        <v>2011</v>
      </c>
      <c r="B315" s="8">
        <v>82</v>
      </c>
      <c r="C315" s="27" t="s">
        <v>60</v>
      </c>
      <c r="D315" s="8">
        <v>250</v>
      </c>
      <c r="E315" s="9">
        <v>27.79</v>
      </c>
      <c r="F315" s="10">
        <v>5</v>
      </c>
      <c r="G315" s="10">
        <v>9</v>
      </c>
      <c r="H315" s="10">
        <v>12.8</v>
      </c>
      <c r="I315" s="10">
        <f t="shared" ref="I315:I319" si="54">F315*4.1+G315*9.3+H315*4.1</f>
        <v>156.68</v>
      </c>
    </row>
    <row r="316" spans="1:9" ht="15" customHeight="1">
      <c r="A316" s="8">
        <v>2008</v>
      </c>
      <c r="B316" s="8">
        <v>323</v>
      </c>
      <c r="C316" s="27" t="s">
        <v>62</v>
      </c>
      <c r="D316" s="11" t="s">
        <v>85</v>
      </c>
      <c r="E316" s="9">
        <v>10.57</v>
      </c>
      <c r="F316" s="10">
        <v>8.4</v>
      </c>
      <c r="G316" s="10">
        <v>4.2</v>
      </c>
      <c r="H316" s="10">
        <v>38.200000000000003</v>
      </c>
      <c r="I316" s="10">
        <f t="shared" si="54"/>
        <v>230.12</v>
      </c>
    </row>
    <row r="317" spans="1:9">
      <c r="A317" s="8">
        <v>2011</v>
      </c>
      <c r="B317" s="8">
        <v>255</v>
      </c>
      <c r="C317" s="27" t="s">
        <v>61</v>
      </c>
      <c r="D317" s="8">
        <v>100</v>
      </c>
      <c r="E317" s="9">
        <v>36.08</v>
      </c>
      <c r="F317" s="10">
        <v>8.6999999999999993</v>
      </c>
      <c r="G317" s="10">
        <v>11</v>
      </c>
      <c r="H317" s="10">
        <v>8.6999999999999993</v>
      </c>
      <c r="I317" s="10">
        <f t="shared" si="54"/>
        <v>173.64</v>
      </c>
    </row>
    <row r="318" spans="1:9" ht="15" customHeight="1">
      <c r="A318" s="8">
        <v>2011</v>
      </c>
      <c r="B318" s="8">
        <v>349</v>
      </c>
      <c r="C318" s="27" t="s">
        <v>118</v>
      </c>
      <c r="D318" s="8">
        <v>200</v>
      </c>
      <c r="E318" s="9">
        <v>3.92</v>
      </c>
      <c r="F318" s="10">
        <v>0</v>
      </c>
      <c r="G318" s="10">
        <v>0</v>
      </c>
      <c r="H318" s="10">
        <v>9.6999999999999993</v>
      </c>
      <c r="I318" s="10">
        <f t="shared" si="54"/>
        <v>39.769999999999996</v>
      </c>
    </row>
    <row r="319" spans="1:9">
      <c r="A319" s="8">
        <v>2008</v>
      </c>
      <c r="B319" s="11"/>
      <c r="C319" s="27" t="s">
        <v>12</v>
      </c>
      <c r="D319" s="13">
        <v>40</v>
      </c>
      <c r="E319" s="9">
        <v>3</v>
      </c>
      <c r="F319" s="10">
        <v>2.7</v>
      </c>
      <c r="G319" s="10">
        <v>0.4</v>
      </c>
      <c r="H319" s="10">
        <v>17</v>
      </c>
      <c r="I319" s="10">
        <f t="shared" si="54"/>
        <v>84.49</v>
      </c>
    </row>
    <row r="320" spans="1:9" ht="15" customHeight="1">
      <c r="A320" s="34" t="s">
        <v>10</v>
      </c>
      <c r="B320" s="35"/>
      <c r="C320" s="35"/>
      <c r="D320" s="19">
        <v>805</v>
      </c>
      <c r="E320" s="14">
        <f>SUM(E314:E319)</f>
        <v>90.33</v>
      </c>
      <c r="F320" s="17">
        <f>SUM(F314:F319)</f>
        <v>25.8</v>
      </c>
      <c r="G320" s="17">
        <f>SUM(G314:G319)</f>
        <v>26.5</v>
      </c>
      <c r="H320" s="17">
        <f>SUM(H314:H319)</f>
        <v>90.2</v>
      </c>
      <c r="I320" s="17">
        <f>SUM(I314:I319)</f>
        <v>722.05</v>
      </c>
    </row>
    <row r="321" spans="1:9">
      <c r="A321" s="43" t="s">
        <v>16</v>
      </c>
      <c r="B321" s="43"/>
      <c r="C321" s="43"/>
      <c r="D321" s="44"/>
      <c r="E321" s="15">
        <f>E312+E320</f>
        <v>137</v>
      </c>
      <c r="F321" s="15">
        <f>F312+F320</f>
        <v>41.7</v>
      </c>
      <c r="G321" s="15">
        <f>G312+G320</f>
        <v>41.9</v>
      </c>
      <c r="H321" s="15">
        <f>H312+H320</f>
        <v>158.69999999999999</v>
      </c>
      <c r="I321" s="15">
        <f>I312+I320</f>
        <v>1211.31</v>
      </c>
    </row>
    <row r="322" spans="1:9" ht="15.75" customHeight="1">
      <c r="A322" s="32" t="s">
        <v>7</v>
      </c>
      <c r="B322" s="33"/>
      <c r="C322" s="33"/>
      <c r="D322" s="33"/>
      <c r="E322" s="15">
        <f>137-E321</f>
        <v>0</v>
      </c>
      <c r="F322" s="15">
        <f>F321/2</f>
        <v>20.85</v>
      </c>
      <c r="G322" s="15">
        <f t="shared" ref="G322:I322" si="55">G321/2</f>
        <v>20.95</v>
      </c>
      <c r="H322" s="15">
        <f t="shared" si="55"/>
        <v>79.349999999999994</v>
      </c>
      <c r="I322" s="15">
        <f t="shared" si="55"/>
        <v>605.65499999999997</v>
      </c>
    </row>
    <row r="323" spans="1:9">
      <c r="A323" s="30" t="s">
        <v>2</v>
      </c>
      <c r="B323" s="30"/>
      <c r="C323" s="30"/>
      <c r="D323" s="45"/>
      <c r="E323" s="45"/>
      <c r="F323" s="45"/>
      <c r="G323" s="16"/>
      <c r="H323" s="16"/>
      <c r="I323" s="16"/>
    </row>
    <row r="324" spans="1:9">
      <c r="A324" s="38" t="s">
        <v>15</v>
      </c>
      <c r="B324" s="39" t="s">
        <v>20</v>
      </c>
      <c r="C324" s="38" t="s">
        <v>21</v>
      </c>
      <c r="D324" s="38" t="s">
        <v>3</v>
      </c>
      <c r="E324" s="38" t="s">
        <v>22</v>
      </c>
      <c r="F324" s="38" t="s">
        <v>23</v>
      </c>
      <c r="G324" s="38"/>
      <c r="H324" s="38"/>
      <c r="I324" s="39" t="s">
        <v>24</v>
      </c>
    </row>
    <row r="325" spans="1:9" ht="19.2">
      <c r="A325" s="38"/>
      <c r="B325" s="39"/>
      <c r="C325" s="38"/>
      <c r="D325" s="38"/>
      <c r="E325" s="38"/>
      <c r="F325" s="18" t="s">
        <v>25</v>
      </c>
      <c r="G325" s="18" t="s">
        <v>26</v>
      </c>
      <c r="H325" s="18" t="s">
        <v>27</v>
      </c>
      <c r="I325" s="39"/>
    </row>
    <row r="326" spans="1:9">
      <c r="A326" s="40" t="s">
        <v>4</v>
      </c>
      <c r="B326" s="41"/>
      <c r="C326" s="41"/>
      <c r="D326" s="41"/>
      <c r="E326" s="41"/>
      <c r="F326" s="41"/>
      <c r="G326" s="41"/>
      <c r="H326" s="41"/>
      <c r="I326" s="42"/>
    </row>
    <row r="327" spans="1:9" ht="23.25" customHeight="1">
      <c r="A327" s="8">
        <v>2008</v>
      </c>
      <c r="B327" s="8">
        <v>210</v>
      </c>
      <c r="C327" s="27" t="s">
        <v>84</v>
      </c>
      <c r="D327" s="8">
        <v>200</v>
      </c>
      <c r="E327" s="9">
        <v>30.26</v>
      </c>
      <c r="F327" s="10">
        <v>15.7</v>
      </c>
      <c r="G327" s="10">
        <v>17.8</v>
      </c>
      <c r="H327" s="10">
        <v>40.200000000000003</v>
      </c>
      <c r="I327" s="10">
        <f>F327*4.1+G327*9.3+H327*4.1</f>
        <v>394.73</v>
      </c>
    </row>
    <row r="328" spans="1:9">
      <c r="A328" s="8">
        <v>2008</v>
      </c>
      <c r="B328" s="8">
        <v>430</v>
      </c>
      <c r="C328" s="27" t="s">
        <v>14</v>
      </c>
      <c r="D328" s="11" t="s">
        <v>29</v>
      </c>
      <c r="E328" s="9">
        <v>2.5</v>
      </c>
      <c r="F328" s="10">
        <v>0</v>
      </c>
      <c r="G328" s="10">
        <v>0</v>
      </c>
      <c r="H328" s="10">
        <v>9.6999999999999993</v>
      </c>
      <c r="I328" s="10">
        <f t="shared" ref="I328:I330" si="56">F328*4.1+G328*9.3+H328*4.1</f>
        <v>39.769999999999996</v>
      </c>
    </row>
    <row r="329" spans="1:9">
      <c r="A329" s="8">
        <v>2008</v>
      </c>
      <c r="B329" s="11"/>
      <c r="C329" s="27" t="s">
        <v>12</v>
      </c>
      <c r="D329" s="8">
        <v>40</v>
      </c>
      <c r="E329" s="9">
        <v>3</v>
      </c>
      <c r="F329" s="10">
        <v>2.7</v>
      </c>
      <c r="G329" s="10">
        <v>0.4</v>
      </c>
      <c r="H329" s="10">
        <v>17</v>
      </c>
      <c r="I329" s="10">
        <f t="shared" si="56"/>
        <v>84.49</v>
      </c>
    </row>
    <row r="330" spans="1:9" ht="13.5" customHeight="1">
      <c r="A330" s="8">
        <v>2008</v>
      </c>
      <c r="B330" s="11"/>
      <c r="C330" s="27" t="s">
        <v>46</v>
      </c>
      <c r="D330" s="13">
        <v>110</v>
      </c>
      <c r="E330" s="9">
        <v>15.4</v>
      </c>
      <c r="F330" s="10">
        <v>0.4</v>
      </c>
      <c r="G330" s="10">
        <v>0.4</v>
      </c>
      <c r="H330" s="10">
        <v>10.8</v>
      </c>
      <c r="I330" s="10">
        <f t="shared" si="56"/>
        <v>49.64</v>
      </c>
    </row>
    <row r="331" spans="1:9" ht="15" customHeight="1">
      <c r="A331" s="34" t="s">
        <v>10</v>
      </c>
      <c r="B331" s="35"/>
      <c r="C331" s="35"/>
      <c r="D331" s="19">
        <v>550</v>
      </c>
      <c r="E331" s="14">
        <f>SUM(E327:E330)</f>
        <v>51.160000000000004</v>
      </c>
      <c r="F331" s="14">
        <f>SUM(F327:F330)</f>
        <v>18.799999999999997</v>
      </c>
      <c r="G331" s="14">
        <f t="shared" ref="G331:H331" si="57">SUM(G327:G330)</f>
        <v>18.599999999999998</v>
      </c>
      <c r="H331" s="14">
        <f t="shared" si="57"/>
        <v>77.7</v>
      </c>
      <c r="I331" s="14">
        <f>SUM(I327:I330)</f>
        <v>568.63</v>
      </c>
    </row>
    <row r="332" spans="1:9" ht="14.25" customHeight="1">
      <c r="A332" s="46" t="s">
        <v>5</v>
      </c>
      <c r="B332" s="47"/>
      <c r="C332" s="47"/>
      <c r="D332" s="47"/>
      <c r="E332" s="47"/>
      <c r="F332" s="47"/>
      <c r="G332" s="47"/>
      <c r="H332" s="47"/>
      <c r="I332" s="47"/>
    </row>
    <row r="333" spans="1:9" ht="17.25" customHeight="1">
      <c r="A333" s="8">
        <v>2011</v>
      </c>
      <c r="B333" s="8">
        <v>47</v>
      </c>
      <c r="C333" s="27" t="s">
        <v>47</v>
      </c>
      <c r="D333" s="8">
        <v>100</v>
      </c>
      <c r="E333" s="9">
        <v>13.25</v>
      </c>
      <c r="F333" s="10">
        <v>2.6</v>
      </c>
      <c r="G333" s="10">
        <v>5.0999999999999996</v>
      </c>
      <c r="H333" s="10">
        <v>8.1999999999999993</v>
      </c>
      <c r="I333" s="10">
        <f>F333*4.1+G333*9.3+H333*4.1</f>
        <v>91.710000000000008</v>
      </c>
    </row>
    <row r="334" spans="1:9" ht="23.25" customHeight="1">
      <c r="A334" s="8">
        <v>2011</v>
      </c>
      <c r="B334" s="8">
        <v>82</v>
      </c>
      <c r="C334" s="27" t="s">
        <v>86</v>
      </c>
      <c r="D334" s="8">
        <v>250</v>
      </c>
      <c r="E334" s="9">
        <v>18.62</v>
      </c>
      <c r="F334" s="10">
        <v>4.8</v>
      </c>
      <c r="G334" s="10">
        <v>8.6999999999999993</v>
      </c>
      <c r="H334" s="10">
        <v>12.8</v>
      </c>
      <c r="I334" s="10">
        <f>F334*4.1+G334*9.3+H334*4.1</f>
        <v>153.07</v>
      </c>
    </row>
    <row r="335" spans="1:9" ht="15" customHeight="1">
      <c r="A335" s="8">
        <v>2008</v>
      </c>
      <c r="B335" s="8">
        <v>323</v>
      </c>
      <c r="C335" s="27" t="s">
        <v>62</v>
      </c>
      <c r="D335" s="8">
        <v>180</v>
      </c>
      <c r="E335" s="9">
        <v>11.33</v>
      </c>
      <c r="F335" s="10">
        <v>10.1</v>
      </c>
      <c r="G335" s="10">
        <v>5.0999999999999996</v>
      </c>
      <c r="H335" s="10">
        <v>51.9</v>
      </c>
      <c r="I335" s="10">
        <f t="shared" ref="I335:I338" si="58">F335*4.1+G335*9.3+H335*4.1</f>
        <v>301.63</v>
      </c>
    </row>
    <row r="336" spans="1:9">
      <c r="A336" s="8">
        <v>2011</v>
      </c>
      <c r="B336" s="8">
        <v>255</v>
      </c>
      <c r="C336" s="27" t="s">
        <v>61</v>
      </c>
      <c r="D336" s="8">
        <v>100</v>
      </c>
      <c r="E336" s="9">
        <v>36.08</v>
      </c>
      <c r="F336" s="10">
        <v>8.6999999999999993</v>
      </c>
      <c r="G336" s="10">
        <v>11</v>
      </c>
      <c r="H336" s="10">
        <v>8.6999999999999993</v>
      </c>
      <c r="I336" s="10">
        <f t="shared" si="58"/>
        <v>173.64</v>
      </c>
    </row>
    <row r="337" spans="1:9" ht="15" customHeight="1">
      <c r="A337" s="8">
        <v>2011</v>
      </c>
      <c r="B337" s="8">
        <v>349</v>
      </c>
      <c r="C337" s="27" t="s">
        <v>118</v>
      </c>
      <c r="D337" s="8">
        <v>180</v>
      </c>
      <c r="E337" s="9">
        <v>3.56</v>
      </c>
      <c r="F337" s="10">
        <v>0</v>
      </c>
      <c r="G337" s="10">
        <v>0</v>
      </c>
      <c r="H337" s="10">
        <v>8.6999999999999993</v>
      </c>
      <c r="I337" s="10">
        <f>F337*4.1+G337*9.3+H337*4.1</f>
        <v>35.669999999999995</v>
      </c>
    </row>
    <row r="338" spans="1:9" ht="15" customHeight="1">
      <c r="A338" s="8">
        <v>2008</v>
      </c>
      <c r="B338" s="11"/>
      <c r="C338" s="27" t="s">
        <v>12</v>
      </c>
      <c r="D338" s="13">
        <v>40</v>
      </c>
      <c r="E338" s="9">
        <v>3</v>
      </c>
      <c r="F338" s="10">
        <v>2.7</v>
      </c>
      <c r="G338" s="10">
        <v>0.4</v>
      </c>
      <c r="H338" s="10">
        <v>17</v>
      </c>
      <c r="I338" s="10">
        <f t="shared" si="58"/>
        <v>84.49</v>
      </c>
    </row>
    <row r="339" spans="1:9" ht="14.25" customHeight="1">
      <c r="A339" s="34" t="s">
        <v>10</v>
      </c>
      <c r="B339" s="35"/>
      <c r="C339" s="35"/>
      <c r="D339" s="19">
        <v>850</v>
      </c>
      <c r="E339" s="14">
        <f>SUM(E333:E338)</f>
        <v>85.84</v>
      </c>
      <c r="F339" s="14">
        <f t="shared" ref="F339:G339" si="59">SUM(F333:F338)</f>
        <v>28.9</v>
      </c>
      <c r="G339" s="14">
        <f t="shared" si="59"/>
        <v>30.299999999999997</v>
      </c>
      <c r="H339" s="14">
        <v>114.8</v>
      </c>
      <c r="I339" s="14">
        <f>SUM(I333:I338)</f>
        <v>840.20999999999992</v>
      </c>
    </row>
    <row r="340" spans="1:9" ht="14.25" customHeight="1">
      <c r="A340" s="43" t="s">
        <v>16</v>
      </c>
      <c r="B340" s="43"/>
      <c r="C340" s="43"/>
      <c r="D340" s="44"/>
      <c r="E340" s="15">
        <f>E331+E339</f>
        <v>137</v>
      </c>
      <c r="F340" s="15">
        <f t="shared" ref="F340:G340" si="60">F331+F339</f>
        <v>47.699999999999996</v>
      </c>
      <c r="G340" s="15">
        <f t="shared" si="60"/>
        <v>48.899999999999991</v>
      </c>
      <c r="H340" s="15">
        <f>H331+H339</f>
        <v>192.5</v>
      </c>
      <c r="I340" s="15">
        <f>I331+I339</f>
        <v>1408.84</v>
      </c>
    </row>
    <row r="341" spans="1:9" ht="15" customHeight="1">
      <c r="A341" s="32" t="s">
        <v>7</v>
      </c>
      <c r="B341" s="33"/>
      <c r="C341" s="33"/>
      <c r="D341" s="33"/>
      <c r="E341" s="15">
        <f>137-E340</f>
        <v>0</v>
      </c>
      <c r="F341" s="15">
        <f>F340/2</f>
        <v>23.849999999999998</v>
      </c>
      <c r="G341" s="15">
        <f t="shared" ref="G341:I341" si="61">G340/2</f>
        <v>24.449999999999996</v>
      </c>
      <c r="H341" s="15">
        <f t="shared" si="61"/>
        <v>96.25</v>
      </c>
      <c r="I341" s="15">
        <f t="shared" si="61"/>
        <v>704.42</v>
      </c>
    </row>
    <row r="342" spans="1:9" ht="15" customHeight="1">
      <c r="A342" s="25"/>
      <c r="B342" s="25"/>
      <c r="C342" s="25"/>
      <c r="D342" s="25"/>
      <c r="E342" s="26"/>
      <c r="F342" s="26"/>
      <c r="G342" s="26"/>
      <c r="H342" s="26"/>
      <c r="I342" s="26"/>
    </row>
    <row r="343" spans="1:9" ht="15" customHeight="1">
      <c r="A343" s="25"/>
      <c r="B343" s="25"/>
      <c r="C343" s="25"/>
      <c r="D343" s="25"/>
      <c r="E343" s="26"/>
      <c r="F343" s="26"/>
      <c r="G343" s="26"/>
      <c r="H343" s="26"/>
      <c r="I343" s="26"/>
    </row>
    <row r="344" spans="1:9">
      <c r="A344" s="50" t="s">
        <v>9</v>
      </c>
      <c r="B344" s="50"/>
      <c r="C344" s="50"/>
      <c r="D344" s="51" t="s">
        <v>8</v>
      </c>
      <c r="E344" s="51"/>
      <c r="F344" s="51"/>
      <c r="G344" s="51"/>
      <c r="H344" s="51"/>
      <c r="I344" s="23"/>
    </row>
    <row r="345" spans="1:9" ht="15.75" customHeight="1">
      <c r="A345" s="50" t="s">
        <v>103</v>
      </c>
      <c r="B345" s="50"/>
      <c r="C345" s="50"/>
      <c r="D345" s="24" t="s">
        <v>104</v>
      </c>
      <c r="E345" s="24"/>
      <c r="F345" s="24"/>
      <c r="G345" s="24"/>
      <c r="H345" s="24"/>
      <c r="I345" s="23"/>
    </row>
    <row r="346" spans="1:9">
      <c r="A346" s="50" t="s">
        <v>105</v>
      </c>
      <c r="B346" s="50"/>
      <c r="C346" s="50"/>
      <c r="D346" s="51" t="s">
        <v>106</v>
      </c>
      <c r="E346" s="51"/>
      <c r="F346" s="51"/>
      <c r="G346" s="51"/>
      <c r="H346" s="51"/>
      <c r="I346" s="23"/>
    </row>
    <row r="347" spans="1:9" ht="15" customHeight="1">
      <c r="A347" s="52" t="s">
        <v>107</v>
      </c>
      <c r="B347" s="52"/>
      <c r="C347" s="5"/>
      <c r="D347" s="51" t="s">
        <v>108</v>
      </c>
      <c r="E347" s="51"/>
      <c r="F347" s="51"/>
      <c r="G347" s="51"/>
      <c r="H347" s="51"/>
      <c r="I347" s="23"/>
    </row>
    <row r="348" spans="1:9">
      <c r="A348" s="52"/>
      <c r="B348" s="52"/>
      <c r="C348" s="6"/>
      <c r="D348" s="51" t="s">
        <v>109</v>
      </c>
      <c r="E348" s="51"/>
      <c r="F348" s="51"/>
      <c r="G348" s="51"/>
      <c r="H348" s="51"/>
      <c r="I348" s="23"/>
    </row>
    <row r="349" spans="1:9" ht="15.6">
      <c r="A349" s="48" t="s">
        <v>115</v>
      </c>
      <c r="B349" s="48"/>
      <c r="C349" s="48"/>
      <c r="D349" s="48"/>
      <c r="E349" s="48"/>
      <c r="F349" s="48"/>
      <c r="G349" s="48"/>
      <c r="H349" s="3"/>
    </row>
    <row r="350" spans="1:9" ht="23.4">
      <c r="A350" s="49" t="s">
        <v>116</v>
      </c>
      <c r="B350" s="49"/>
      <c r="C350" s="49"/>
      <c r="D350" s="49"/>
      <c r="E350" s="49"/>
      <c r="F350" s="49"/>
      <c r="G350" s="49"/>
      <c r="H350" s="4"/>
      <c r="I350" s="4"/>
    </row>
    <row r="351" spans="1:9">
      <c r="A351" s="31" t="s">
        <v>83</v>
      </c>
      <c r="B351" s="31"/>
      <c r="C351" s="31"/>
      <c r="D351" s="31" t="s">
        <v>124</v>
      </c>
      <c r="E351" s="31"/>
      <c r="F351" s="31"/>
      <c r="G351" s="31"/>
    </row>
    <row r="352" spans="1:9">
      <c r="A352" s="31" t="s">
        <v>1</v>
      </c>
      <c r="B352" s="31"/>
      <c r="C352" s="31"/>
      <c r="D352" s="31" t="s">
        <v>128</v>
      </c>
      <c r="E352" s="31"/>
      <c r="F352" s="31"/>
      <c r="G352" s="31"/>
    </row>
    <row r="353" spans="1:9">
      <c r="A353" s="30" t="s">
        <v>2</v>
      </c>
      <c r="B353" s="30"/>
      <c r="C353" s="30"/>
      <c r="D353" s="30" t="s">
        <v>122</v>
      </c>
      <c r="E353" s="30"/>
      <c r="F353" s="30"/>
      <c r="G353" s="30"/>
    </row>
    <row r="354" spans="1:9">
      <c r="A354" s="38" t="s">
        <v>15</v>
      </c>
      <c r="B354" s="39" t="s">
        <v>20</v>
      </c>
      <c r="C354" s="38" t="s">
        <v>21</v>
      </c>
      <c r="D354" s="38" t="s">
        <v>3</v>
      </c>
      <c r="E354" s="38" t="s">
        <v>22</v>
      </c>
      <c r="F354" s="38" t="s">
        <v>23</v>
      </c>
      <c r="G354" s="38"/>
      <c r="H354" s="38"/>
      <c r="I354" s="39" t="s">
        <v>24</v>
      </c>
    </row>
    <row r="355" spans="1:9" ht="24.75" customHeight="1">
      <c r="A355" s="38"/>
      <c r="B355" s="39"/>
      <c r="C355" s="38"/>
      <c r="D355" s="38"/>
      <c r="E355" s="38"/>
      <c r="F355" s="18" t="s">
        <v>25</v>
      </c>
      <c r="G355" s="18" t="s">
        <v>26</v>
      </c>
      <c r="H355" s="18" t="s">
        <v>27</v>
      </c>
      <c r="I355" s="39"/>
    </row>
    <row r="356" spans="1:9">
      <c r="A356" s="40" t="s">
        <v>4</v>
      </c>
      <c r="B356" s="41"/>
      <c r="C356" s="41"/>
      <c r="D356" s="41"/>
      <c r="E356" s="41"/>
      <c r="F356" s="41"/>
      <c r="G356" s="41"/>
      <c r="H356" s="41"/>
      <c r="I356" s="42"/>
    </row>
    <row r="357" spans="1:9" ht="21" customHeight="1">
      <c r="A357" s="8">
        <v>2011</v>
      </c>
      <c r="B357" s="8">
        <v>223</v>
      </c>
      <c r="C357" s="27" t="s">
        <v>44</v>
      </c>
      <c r="D357" s="11" t="s">
        <v>45</v>
      </c>
      <c r="E357" s="9">
        <v>33.46</v>
      </c>
      <c r="F357" s="10">
        <v>15.9</v>
      </c>
      <c r="G357" s="10">
        <v>15.8</v>
      </c>
      <c r="H357" s="10">
        <v>47.5</v>
      </c>
      <c r="I357" s="10">
        <f>F357*4.1+G357*9.3+H357*4.1</f>
        <v>406.88</v>
      </c>
    </row>
    <row r="358" spans="1:9">
      <c r="A358" s="8">
        <v>2008</v>
      </c>
      <c r="B358" s="8">
        <v>430</v>
      </c>
      <c r="C358" s="27" t="s">
        <v>14</v>
      </c>
      <c r="D358" s="11" t="s">
        <v>29</v>
      </c>
      <c r="E358" s="9">
        <v>2.5</v>
      </c>
      <c r="F358" s="10">
        <v>0</v>
      </c>
      <c r="G358" s="10">
        <v>0</v>
      </c>
      <c r="H358" s="10">
        <v>9.6999999999999993</v>
      </c>
      <c r="I358" s="10">
        <f t="shared" ref="I358:I359" si="62">F358*4.1+G358*9.3+H358*4.1</f>
        <v>39.769999999999996</v>
      </c>
    </row>
    <row r="359" spans="1:9">
      <c r="A359" s="8">
        <v>2008</v>
      </c>
      <c r="B359" s="11"/>
      <c r="C359" s="27" t="s">
        <v>46</v>
      </c>
      <c r="D359" s="13">
        <v>100</v>
      </c>
      <c r="E359" s="9">
        <v>14</v>
      </c>
      <c r="F359" s="10">
        <v>0.4</v>
      </c>
      <c r="G359" s="10">
        <v>0.4</v>
      </c>
      <c r="H359" s="10">
        <v>9.8000000000000007</v>
      </c>
      <c r="I359" s="10">
        <f t="shared" si="62"/>
        <v>45.54</v>
      </c>
    </row>
    <row r="360" spans="1:9">
      <c r="A360" s="34" t="s">
        <v>10</v>
      </c>
      <c r="B360" s="35"/>
      <c r="C360" s="35"/>
      <c r="D360" s="19">
        <v>500</v>
      </c>
      <c r="E360" s="17">
        <f>SUM(E357:E359)</f>
        <v>49.96</v>
      </c>
      <c r="F360" s="17">
        <f>SUM(F357:F359)</f>
        <v>16.3</v>
      </c>
      <c r="G360" s="17">
        <f>SUM(G357:G359)</f>
        <v>16.2</v>
      </c>
      <c r="H360" s="17">
        <f>SUM(H357:H359)</f>
        <v>67</v>
      </c>
      <c r="I360" s="17">
        <f>SUM(I357:I359)</f>
        <v>492.19</v>
      </c>
    </row>
    <row r="361" spans="1:9" ht="21" customHeight="1">
      <c r="A361" s="46" t="s">
        <v>5</v>
      </c>
      <c r="B361" s="47"/>
      <c r="C361" s="47"/>
      <c r="D361" s="47"/>
      <c r="E361" s="47"/>
      <c r="F361" s="47"/>
      <c r="G361" s="47"/>
      <c r="H361" s="47"/>
      <c r="I361" s="47"/>
    </row>
    <row r="362" spans="1:9" ht="19.5" customHeight="1">
      <c r="A362" s="8">
        <v>2008</v>
      </c>
      <c r="B362" s="8">
        <v>30</v>
      </c>
      <c r="C362" s="27" t="s">
        <v>38</v>
      </c>
      <c r="D362" s="8">
        <v>60</v>
      </c>
      <c r="E362" s="9">
        <v>8.23</v>
      </c>
      <c r="F362" s="10">
        <v>0.8</v>
      </c>
      <c r="G362" s="10">
        <v>3.1</v>
      </c>
      <c r="H362" s="10">
        <v>4.8</v>
      </c>
      <c r="I362" s="10">
        <f>F362*4.1+G362*9.3+H362*4.1</f>
        <v>51.789999999999992</v>
      </c>
    </row>
    <row r="363" spans="1:9" ht="21.75" customHeight="1">
      <c r="A363" s="8">
        <v>2011</v>
      </c>
      <c r="B363" s="8">
        <v>101</v>
      </c>
      <c r="C363" s="27" t="s">
        <v>119</v>
      </c>
      <c r="D363" s="8">
        <v>250</v>
      </c>
      <c r="E363" s="9">
        <v>10.9</v>
      </c>
      <c r="F363" s="10">
        <v>5.5</v>
      </c>
      <c r="G363" s="10">
        <v>5.3</v>
      </c>
      <c r="H363" s="10">
        <v>29.8</v>
      </c>
      <c r="I363" s="10">
        <f t="shared" ref="I363:I367" si="63">F363*4.1+G363*9.3+H363*4.1</f>
        <v>194.01999999999998</v>
      </c>
    </row>
    <row r="364" spans="1:9" ht="21" customHeight="1">
      <c r="A364" s="8">
        <v>2008</v>
      </c>
      <c r="B364" s="8">
        <v>346</v>
      </c>
      <c r="C364" s="27" t="s">
        <v>88</v>
      </c>
      <c r="D364" s="8">
        <v>150</v>
      </c>
      <c r="E364" s="9">
        <v>29.49</v>
      </c>
      <c r="F364" s="10">
        <v>3.5</v>
      </c>
      <c r="G364" s="10">
        <v>3.1</v>
      </c>
      <c r="H364" s="10">
        <v>34.5</v>
      </c>
      <c r="I364" s="10">
        <f t="shared" si="63"/>
        <v>184.63</v>
      </c>
    </row>
    <row r="365" spans="1:9" ht="24.75" customHeight="1">
      <c r="A365" s="8">
        <v>2011</v>
      </c>
      <c r="B365" s="8">
        <v>278</v>
      </c>
      <c r="C365" s="27" t="s">
        <v>89</v>
      </c>
      <c r="D365" s="11" t="s">
        <v>90</v>
      </c>
      <c r="E365" s="9">
        <v>34.42</v>
      </c>
      <c r="F365" s="10">
        <v>11.9</v>
      </c>
      <c r="G365" s="10">
        <v>11.6</v>
      </c>
      <c r="H365" s="10">
        <v>21.8</v>
      </c>
      <c r="I365" s="10">
        <f t="shared" si="63"/>
        <v>246.05</v>
      </c>
    </row>
    <row r="366" spans="1:9">
      <c r="A366" s="8">
        <v>2008</v>
      </c>
      <c r="B366" s="8">
        <v>430</v>
      </c>
      <c r="C366" s="27" t="s">
        <v>14</v>
      </c>
      <c r="D366" s="11" t="s">
        <v>29</v>
      </c>
      <c r="E366" s="9">
        <v>2.5</v>
      </c>
      <c r="F366" s="10">
        <v>0</v>
      </c>
      <c r="G366" s="10">
        <v>0</v>
      </c>
      <c r="H366" s="10">
        <v>9.6999999999999993</v>
      </c>
      <c r="I366" s="10">
        <f t="shared" si="63"/>
        <v>39.769999999999996</v>
      </c>
    </row>
    <row r="367" spans="1:9" ht="14.25" customHeight="1">
      <c r="A367" s="8">
        <v>2008</v>
      </c>
      <c r="B367" s="11"/>
      <c r="C367" s="27" t="s">
        <v>12</v>
      </c>
      <c r="D367" s="13">
        <v>20</v>
      </c>
      <c r="E367" s="9">
        <v>1.5</v>
      </c>
      <c r="F367" s="10">
        <v>1.3</v>
      </c>
      <c r="G367" s="10">
        <v>0.2</v>
      </c>
      <c r="H367" s="10">
        <v>8.5</v>
      </c>
      <c r="I367" s="10">
        <f t="shared" si="63"/>
        <v>42.039999999999992</v>
      </c>
    </row>
    <row r="368" spans="1:9">
      <c r="A368" s="34" t="s">
        <v>10</v>
      </c>
      <c r="B368" s="35"/>
      <c r="C368" s="35"/>
      <c r="D368" s="19">
        <v>800</v>
      </c>
      <c r="E368" s="17">
        <f>SUM(E362:E367)</f>
        <v>87.04</v>
      </c>
      <c r="F368" s="17">
        <f>SUM(F362:F367)</f>
        <v>23.000000000000004</v>
      </c>
      <c r="G368" s="17">
        <f>SUM(G362:G367)</f>
        <v>23.3</v>
      </c>
      <c r="H368" s="17">
        <f>SUM(H362:H367)</f>
        <v>109.1</v>
      </c>
      <c r="I368" s="17">
        <f>SUM(I362:I367)</f>
        <v>758.3</v>
      </c>
    </row>
    <row r="369" spans="1:9">
      <c r="A369" s="43" t="s">
        <v>16</v>
      </c>
      <c r="B369" s="43"/>
      <c r="C369" s="43"/>
      <c r="D369" s="44"/>
      <c r="E369" s="15">
        <f>E360+E368</f>
        <v>137</v>
      </c>
      <c r="F369" s="15">
        <f t="shared" ref="F369:H369" si="64">F360+F368</f>
        <v>39.300000000000004</v>
      </c>
      <c r="G369" s="15">
        <f t="shared" si="64"/>
        <v>39.5</v>
      </c>
      <c r="H369" s="15">
        <f t="shared" si="64"/>
        <v>176.1</v>
      </c>
      <c r="I369" s="15">
        <f>I360+I368</f>
        <v>1250.49</v>
      </c>
    </row>
    <row r="370" spans="1:9">
      <c r="A370" s="32" t="s">
        <v>7</v>
      </c>
      <c r="B370" s="33"/>
      <c r="C370" s="33"/>
      <c r="D370" s="33"/>
      <c r="E370" s="15">
        <f>137-E369</f>
        <v>0</v>
      </c>
      <c r="F370" s="15">
        <f>F369/2</f>
        <v>19.650000000000002</v>
      </c>
      <c r="G370" s="15">
        <f t="shared" ref="G370:I370" si="65">G369/2</f>
        <v>19.75</v>
      </c>
      <c r="H370" s="15">
        <f t="shared" si="65"/>
        <v>88.05</v>
      </c>
      <c r="I370" s="15">
        <f t="shared" si="65"/>
        <v>625.245</v>
      </c>
    </row>
    <row r="371" spans="1:9">
      <c r="A371" s="30" t="s">
        <v>2</v>
      </c>
      <c r="B371" s="30"/>
      <c r="C371" s="30"/>
      <c r="D371" s="45"/>
      <c r="E371" s="45"/>
      <c r="F371" s="45"/>
      <c r="G371" s="16"/>
      <c r="H371" s="16"/>
      <c r="I371" s="16"/>
    </row>
    <row r="372" spans="1:9">
      <c r="A372" s="38" t="s">
        <v>15</v>
      </c>
      <c r="B372" s="39" t="s">
        <v>20</v>
      </c>
      <c r="C372" s="38" t="s">
        <v>21</v>
      </c>
      <c r="D372" s="38" t="s">
        <v>3</v>
      </c>
      <c r="E372" s="38" t="s">
        <v>22</v>
      </c>
      <c r="F372" s="38" t="s">
        <v>23</v>
      </c>
      <c r="G372" s="38"/>
      <c r="H372" s="38"/>
      <c r="I372" s="39" t="s">
        <v>24</v>
      </c>
    </row>
    <row r="373" spans="1:9" ht="27" customHeight="1">
      <c r="A373" s="38"/>
      <c r="B373" s="39"/>
      <c r="C373" s="38"/>
      <c r="D373" s="38"/>
      <c r="E373" s="38"/>
      <c r="F373" s="18" t="s">
        <v>25</v>
      </c>
      <c r="G373" s="18" t="s">
        <v>26</v>
      </c>
      <c r="H373" s="18" t="s">
        <v>27</v>
      </c>
      <c r="I373" s="39"/>
    </row>
    <row r="374" spans="1:9" ht="14.25" customHeight="1">
      <c r="A374" s="40" t="s">
        <v>4</v>
      </c>
      <c r="B374" s="41"/>
      <c r="C374" s="41"/>
      <c r="D374" s="41"/>
      <c r="E374" s="41"/>
      <c r="F374" s="41"/>
      <c r="G374" s="41"/>
      <c r="H374" s="41"/>
      <c r="I374" s="42"/>
    </row>
    <row r="375" spans="1:9" ht="22.8" customHeight="1">
      <c r="A375" s="8">
        <v>2011</v>
      </c>
      <c r="B375" s="8">
        <v>223</v>
      </c>
      <c r="C375" s="27" t="s">
        <v>52</v>
      </c>
      <c r="D375" s="11" t="s">
        <v>45</v>
      </c>
      <c r="E375" s="9">
        <v>25.17</v>
      </c>
      <c r="F375" s="10">
        <v>17.899999999999999</v>
      </c>
      <c r="G375" s="10">
        <v>17.8</v>
      </c>
      <c r="H375" s="10">
        <v>52.5</v>
      </c>
      <c r="I375" s="10">
        <f t="shared" ref="I375:I377" si="66">F375*4.1+G375*9.3+H375*4.1</f>
        <v>454.17999999999995</v>
      </c>
    </row>
    <row r="376" spans="1:9" ht="13.5" customHeight="1">
      <c r="A376" s="8">
        <v>2008</v>
      </c>
      <c r="B376" s="8">
        <v>430</v>
      </c>
      <c r="C376" s="27" t="s">
        <v>14</v>
      </c>
      <c r="D376" s="11" t="s">
        <v>29</v>
      </c>
      <c r="E376" s="9">
        <v>2.5</v>
      </c>
      <c r="F376" s="10">
        <v>0</v>
      </c>
      <c r="G376" s="10">
        <v>0</v>
      </c>
      <c r="H376" s="10">
        <v>9.6999999999999993</v>
      </c>
      <c r="I376" s="10">
        <f t="shared" si="66"/>
        <v>39.769999999999996</v>
      </c>
    </row>
    <row r="377" spans="1:9" ht="13.5" customHeight="1">
      <c r="A377" s="8">
        <v>2008</v>
      </c>
      <c r="B377" s="11"/>
      <c r="C377" s="27" t="s">
        <v>46</v>
      </c>
      <c r="D377" s="12">
        <v>150</v>
      </c>
      <c r="E377" s="9">
        <v>21</v>
      </c>
      <c r="F377" s="10">
        <v>0.6</v>
      </c>
      <c r="G377" s="10">
        <v>0.6</v>
      </c>
      <c r="H377" s="10">
        <v>14.7</v>
      </c>
      <c r="I377" s="10">
        <f t="shared" si="66"/>
        <v>68.309999999999988</v>
      </c>
    </row>
    <row r="378" spans="1:9" ht="10.5" customHeight="1">
      <c r="A378" s="34" t="s">
        <v>10</v>
      </c>
      <c r="B378" s="35"/>
      <c r="C378" s="35"/>
      <c r="D378" s="19">
        <v>550</v>
      </c>
      <c r="E378" s="14">
        <f>SUM(E375:E377)</f>
        <v>48.67</v>
      </c>
      <c r="F378" s="17">
        <f>SUM(F375:F377)</f>
        <v>18.5</v>
      </c>
      <c r="G378" s="17">
        <f>SUM(G375:G377)</f>
        <v>18.400000000000002</v>
      </c>
      <c r="H378" s="17">
        <f>SUM(H375:H377)</f>
        <v>76.900000000000006</v>
      </c>
      <c r="I378" s="17">
        <f>SUM(I375:I377)</f>
        <v>562.25999999999988</v>
      </c>
    </row>
    <row r="379" spans="1:9" ht="12.75" customHeight="1">
      <c r="A379" s="46" t="s">
        <v>5</v>
      </c>
      <c r="B379" s="47"/>
      <c r="C379" s="47"/>
      <c r="D379" s="47"/>
      <c r="E379" s="47"/>
      <c r="F379" s="47"/>
      <c r="G379" s="47"/>
      <c r="H379" s="47"/>
      <c r="I379" s="47"/>
    </row>
    <row r="380" spans="1:9" ht="14.25" customHeight="1">
      <c r="A380" s="8">
        <v>2008</v>
      </c>
      <c r="B380" s="8">
        <v>30</v>
      </c>
      <c r="C380" s="27" t="s">
        <v>38</v>
      </c>
      <c r="D380" s="8">
        <v>100</v>
      </c>
      <c r="E380" s="9">
        <v>13.71</v>
      </c>
      <c r="F380" s="10">
        <v>1.4</v>
      </c>
      <c r="G380" s="10">
        <v>5.2</v>
      </c>
      <c r="H380" s="10">
        <v>8</v>
      </c>
      <c r="I380" s="10">
        <f>F380*4.1+G380*9.3+H380*4.1</f>
        <v>86.9</v>
      </c>
    </row>
    <row r="381" spans="1:9">
      <c r="A381" s="8">
        <v>2011</v>
      </c>
      <c r="B381" s="8">
        <v>101</v>
      </c>
      <c r="C381" s="27" t="s">
        <v>91</v>
      </c>
      <c r="D381" s="8">
        <v>250</v>
      </c>
      <c r="E381" s="9">
        <v>10.3</v>
      </c>
      <c r="F381" s="10">
        <v>5.2</v>
      </c>
      <c r="G381" s="10">
        <v>4.8</v>
      </c>
      <c r="H381" s="10">
        <v>29.8</v>
      </c>
      <c r="I381" s="10">
        <f>F381*4.1+G381*9.3+H381*4.1</f>
        <v>188.14</v>
      </c>
    </row>
    <row r="382" spans="1:9">
      <c r="A382" s="8">
        <v>2008</v>
      </c>
      <c r="B382" s="8">
        <v>346</v>
      </c>
      <c r="C382" s="27" t="s">
        <v>92</v>
      </c>
      <c r="D382" s="8">
        <v>180</v>
      </c>
      <c r="E382" s="9">
        <v>27.91</v>
      </c>
      <c r="F382" s="10">
        <v>5.2</v>
      </c>
      <c r="G382" s="10">
        <v>6.1</v>
      </c>
      <c r="H382" s="10">
        <v>43.8</v>
      </c>
      <c r="I382" s="10">
        <f t="shared" ref="I382:I385" si="67">F382*4.1+G382*9.3+H382*4.1</f>
        <v>257.63</v>
      </c>
    </row>
    <row r="383" spans="1:9" ht="19.5" customHeight="1">
      <c r="A383" s="8">
        <v>2011</v>
      </c>
      <c r="B383" s="8">
        <v>278</v>
      </c>
      <c r="C383" s="27" t="s">
        <v>89</v>
      </c>
      <c r="D383" s="11" t="s">
        <v>112</v>
      </c>
      <c r="E383" s="9">
        <v>32.409999999999997</v>
      </c>
      <c r="F383" s="10">
        <v>11.9</v>
      </c>
      <c r="G383" s="10">
        <v>11.6</v>
      </c>
      <c r="H383" s="10">
        <v>21.8</v>
      </c>
      <c r="I383" s="10">
        <f t="shared" si="67"/>
        <v>246.05</v>
      </c>
    </row>
    <row r="384" spans="1:9">
      <c r="A384" s="8">
        <v>2008</v>
      </c>
      <c r="B384" s="8">
        <v>430</v>
      </c>
      <c r="C384" s="27" t="s">
        <v>14</v>
      </c>
      <c r="D384" s="11" t="s">
        <v>29</v>
      </c>
      <c r="E384" s="9">
        <v>2.5</v>
      </c>
      <c r="F384" s="10">
        <v>0</v>
      </c>
      <c r="G384" s="10">
        <v>0</v>
      </c>
      <c r="H384" s="10">
        <v>9.6999999999999993</v>
      </c>
      <c r="I384" s="10">
        <f t="shared" si="67"/>
        <v>39.769999999999996</v>
      </c>
    </row>
    <row r="385" spans="1:9" ht="13.5" customHeight="1">
      <c r="A385" s="8">
        <v>2008</v>
      </c>
      <c r="B385" s="11"/>
      <c r="C385" s="27" t="s">
        <v>12</v>
      </c>
      <c r="D385" s="13">
        <v>20</v>
      </c>
      <c r="E385" s="9">
        <v>1.5</v>
      </c>
      <c r="F385" s="10">
        <v>1.3</v>
      </c>
      <c r="G385" s="10">
        <v>0.2</v>
      </c>
      <c r="H385" s="10">
        <v>8.5</v>
      </c>
      <c r="I385" s="10">
        <f t="shared" si="67"/>
        <v>42.039999999999992</v>
      </c>
    </row>
    <row r="386" spans="1:9" ht="14.25" customHeight="1">
      <c r="A386" s="34" t="s">
        <v>10</v>
      </c>
      <c r="B386" s="35"/>
      <c r="C386" s="35"/>
      <c r="D386" s="19">
        <v>870</v>
      </c>
      <c r="E386" s="14">
        <f>SUM(E380:E385)</f>
        <v>88.33</v>
      </c>
      <c r="F386" s="14">
        <f t="shared" ref="F386:H386" si="68">SUM(F380:F385)</f>
        <v>25.000000000000004</v>
      </c>
      <c r="G386" s="14">
        <f t="shared" si="68"/>
        <v>27.900000000000002</v>
      </c>
      <c r="H386" s="14">
        <f t="shared" si="68"/>
        <v>121.6</v>
      </c>
      <c r="I386" s="14">
        <f>SUM(I380:I385)</f>
        <v>860.53</v>
      </c>
    </row>
    <row r="387" spans="1:9">
      <c r="A387" s="43" t="s">
        <v>16</v>
      </c>
      <c r="B387" s="43"/>
      <c r="C387" s="43"/>
      <c r="D387" s="44"/>
      <c r="E387" s="15">
        <f>E378+E386</f>
        <v>137</v>
      </c>
      <c r="F387" s="15">
        <f>F378+F386</f>
        <v>43.5</v>
      </c>
      <c r="G387" s="15">
        <f>G378+G386</f>
        <v>46.300000000000004</v>
      </c>
      <c r="H387" s="15">
        <f>H378+H386</f>
        <v>198.5</v>
      </c>
      <c r="I387" s="15">
        <f>I378+I386</f>
        <v>1422.79</v>
      </c>
    </row>
    <row r="388" spans="1:9">
      <c r="A388" s="32" t="s">
        <v>7</v>
      </c>
      <c r="B388" s="33"/>
      <c r="C388" s="33"/>
      <c r="D388" s="33"/>
      <c r="E388" s="15">
        <f>137-E387</f>
        <v>0</v>
      </c>
      <c r="F388" s="15">
        <f>F387/2</f>
        <v>21.75</v>
      </c>
      <c r="G388" s="15">
        <f t="shared" ref="G388:I388" si="69">G387/2</f>
        <v>23.150000000000002</v>
      </c>
      <c r="H388" s="15">
        <f t="shared" si="69"/>
        <v>99.25</v>
      </c>
      <c r="I388" s="15">
        <f t="shared" si="69"/>
        <v>711.39499999999998</v>
      </c>
    </row>
    <row r="389" spans="1:9" ht="10.5" customHeight="1">
      <c r="A389" s="25"/>
      <c r="B389" s="25"/>
      <c r="C389" s="25"/>
      <c r="D389" s="25"/>
      <c r="E389" s="26"/>
      <c r="F389" s="26"/>
      <c r="G389" s="26"/>
      <c r="H389" s="26"/>
      <c r="I389" s="26"/>
    </row>
    <row r="390" spans="1:9" ht="10.5" customHeight="1">
      <c r="A390" s="25"/>
      <c r="B390" s="25"/>
      <c r="C390" s="25"/>
      <c r="D390" s="25"/>
      <c r="E390" s="26"/>
      <c r="F390" s="26"/>
      <c r="G390" s="26"/>
      <c r="H390" s="26"/>
      <c r="I390" s="26"/>
    </row>
    <row r="391" spans="1:9" ht="10.5" customHeight="1">
      <c r="A391" s="25"/>
      <c r="B391" s="25"/>
      <c r="C391" s="25"/>
      <c r="D391" s="25"/>
      <c r="E391" s="26"/>
      <c r="F391" s="26"/>
      <c r="G391" s="26"/>
      <c r="H391" s="26"/>
      <c r="I391" s="26"/>
    </row>
    <row r="392" spans="1:9" ht="10.5" customHeight="1">
      <c r="A392" s="25"/>
      <c r="B392" s="25"/>
      <c r="C392" s="25"/>
      <c r="D392" s="25"/>
      <c r="E392" s="26"/>
      <c r="F392" s="26"/>
      <c r="G392" s="26"/>
      <c r="H392" s="26"/>
      <c r="I392" s="26"/>
    </row>
    <row r="393" spans="1:9" ht="10.5" customHeight="1">
      <c r="A393" s="25"/>
      <c r="B393" s="25"/>
      <c r="C393" s="25"/>
      <c r="D393" s="25"/>
      <c r="E393" s="26"/>
      <c r="F393" s="26"/>
      <c r="G393" s="26"/>
      <c r="H393" s="26"/>
      <c r="I393" s="26"/>
    </row>
    <row r="394" spans="1:9" ht="14.25" customHeight="1">
      <c r="A394" s="50" t="s">
        <v>9</v>
      </c>
      <c r="B394" s="50"/>
      <c r="C394" s="50"/>
      <c r="D394" s="51" t="s">
        <v>8</v>
      </c>
      <c r="E394" s="51"/>
      <c r="F394" s="51"/>
      <c r="G394" s="51"/>
      <c r="H394" s="51"/>
      <c r="I394" s="23"/>
    </row>
    <row r="395" spans="1:9" ht="14.25" customHeight="1">
      <c r="A395" s="50" t="s">
        <v>103</v>
      </c>
      <c r="B395" s="50"/>
      <c r="C395" s="50"/>
      <c r="D395" s="24" t="s">
        <v>104</v>
      </c>
      <c r="E395" s="24"/>
      <c r="F395" s="24"/>
      <c r="G395" s="24"/>
      <c r="H395" s="24"/>
      <c r="I395" s="23"/>
    </row>
    <row r="396" spans="1:9" ht="12.75" customHeight="1">
      <c r="A396" s="50" t="s">
        <v>105</v>
      </c>
      <c r="B396" s="50"/>
      <c r="C396" s="50"/>
      <c r="D396" s="51" t="s">
        <v>106</v>
      </c>
      <c r="E396" s="51"/>
      <c r="F396" s="51"/>
      <c r="G396" s="51"/>
      <c r="H396" s="51"/>
      <c r="I396" s="23"/>
    </row>
    <row r="397" spans="1:9" ht="12" customHeight="1">
      <c r="A397" s="52" t="s">
        <v>107</v>
      </c>
      <c r="B397" s="52"/>
      <c r="C397" s="5"/>
      <c r="D397" s="51" t="s">
        <v>108</v>
      </c>
      <c r="E397" s="51"/>
      <c r="F397" s="51"/>
      <c r="G397" s="51"/>
      <c r="H397" s="51"/>
      <c r="I397" s="23"/>
    </row>
    <row r="398" spans="1:9" ht="12" customHeight="1">
      <c r="A398" s="52"/>
      <c r="B398" s="52"/>
      <c r="C398" s="6"/>
      <c r="D398" s="51" t="s">
        <v>109</v>
      </c>
      <c r="E398" s="51"/>
      <c r="F398" s="51"/>
      <c r="G398" s="51"/>
      <c r="H398" s="51"/>
      <c r="I398" s="23"/>
    </row>
    <row r="399" spans="1:9" ht="15" customHeight="1">
      <c r="A399" s="48" t="s">
        <v>115</v>
      </c>
      <c r="B399" s="48"/>
      <c r="C399" s="48"/>
      <c r="D399" s="48"/>
      <c r="E399" s="48"/>
      <c r="F399" s="48"/>
      <c r="G399" s="48"/>
      <c r="H399" s="3"/>
    </row>
    <row r="400" spans="1:9" ht="16.5" customHeight="1">
      <c r="A400" s="49" t="s">
        <v>116</v>
      </c>
      <c r="B400" s="49"/>
      <c r="C400" s="49"/>
      <c r="D400" s="49"/>
      <c r="E400" s="49"/>
      <c r="F400" s="49"/>
      <c r="G400" s="49"/>
      <c r="H400" s="4"/>
      <c r="I400" s="4"/>
    </row>
    <row r="401" spans="1:9">
      <c r="A401" s="31" t="s">
        <v>87</v>
      </c>
      <c r="B401" s="31"/>
      <c r="C401" s="31"/>
      <c r="D401" s="31" t="s">
        <v>125</v>
      </c>
      <c r="E401" s="31"/>
      <c r="F401" s="31"/>
      <c r="G401" s="31"/>
    </row>
    <row r="402" spans="1:9" ht="16.5" customHeight="1">
      <c r="A402" s="31" t="s">
        <v>1</v>
      </c>
      <c r="B402" s="31"/>
      <c r="C402" s="31"/>
      <c r="D402" s="31" t="s">
        <v>128</v>
      </c>
      <c r="E402" s="31"/>
      <c r="F402" s="31"/>
      <c r="G402" s="31"/>
    </row>
    <row r="403" spans="1:9">
      <c r="A403" s="30" t="s">
        <v>2</v>
      </c>
      <c r="B403" s="30"/>
      <c r="C403" s="30"/>
      <c r="D403" s="30" t="s">
        <v>122</v>
      </c>
      <c r="E403" s="30"/>
      <c r="F403" s="30"/>
      <c r="G403" s="30"/>
    </row>
    <row r="404" spans="1:9">
      <c r="A404" s="38" t="s">
        <v>15</v>
      </c>
      <c r="B404" s="39" t="s">
        <v>20</v>
      </c>
      <c r="C404" s="38" t="s">
        <v>21</v>
      </c>
      <c r="D404" s="38" t="s">
        <v>3</v>
      </c>
      <c r="E404" s="38" t="s">
        <v>22</v>
      </c>
      <c r="F404" s="38" t="s">
        <v>23</v>
      </c>
      <c r="G404" s="38"/>
      <c r="H404" s="38"/>
      <c r="I404" s="39" t="s">
        <v>24</v>
      </c>
    </row>
    <row r="405" spans="1:9" ht="22.5" customHeight="1">
      <c r="A405" s="38"/>
      <c r="B405" s="39"/>
      <c r="C405" s="38"/>
      <c r="D405" s="38"/>
      <c r="E405" s="38"/>
      <c r="F405" s="18" t="s">
        <v>25</v>
      </c>
      <c r="G405" s="18" t="s">
        <v>26</v>
      </c>
      <c r="H405" s="18" t="s">
        <v>27</v>
      </c>
      <c r="I405" s="39"/>
    </row>
    <row r="406" spans="1:9" ht="14.25" customHeight="1">
      <c r="A406" s="40" t="s">
        <v>4</v>
      </c>
      <c r="B406" s="41"/>
      <c r="C406" s="41"/>
      <c r="D406" s="41"/>
      <c r="E406" s="41"/>
      <c r="F406" s="41"/>
      <c r="G406" s="41"/>
      <c r="H406" s="41"/>
      <c r="I406" s="42"/>
    </row>
    <row r="407" spans="1:9" ht="24.75" customHeight="1">
      <c r="A407" s="8">
        <v>2008</v>
      </c>
      <c r="B407" s="8">
        <v>190</v>
      </c>
      <c r="C407" s="27" t="s">
        <v>94</v>
      </c>
      <c r="D407" s="11">
        <v>250</v>
      </c>
      <c r="E407" s="9">
        <v>14.95</v>
      </c>
      <c r="F407" s="10">
        <v>5.6</v>
      </c>
      <c r="G407" s="10">
        <v>5.7</v>
      </c>
      <c r="H407" s="10">
        <v>23.5</v>
      </c>
      <c r="I407" s="10">
        <f t="shared" ref="I407:I410" si="70">F407*4.1+G407*9.3+H407*4.1</f>
        <v>172.32</v>
      </c>
    </row>
    <row r="408" spans="1:9">
      <c r="A408" s="8">
        <v>2008</v>
      </c>
      <c r="B408" s="8">
        <v>430</v>
      </c>
      <c r="C408" s="27" t="s">
        <v>14</v>
      </c>
      <c r="D408" s="11" t="s">
        <v>29</v>
      </c>
      <c r="E408" s="9">
        <v>2.5</v>
      </c>
      <c r="F408" s="10">
        <v>0</v>
      </c>
      <c r="G408" s="10">
        <v>0</v>
      </c>
      <c r="H408" s="10">
        <v>9.6999999999999993</v>
      </c>
      <c r="I408" s="10">
        <f t="shared" si="70"/>
        <v>39.769999999999996</v>
      </c>
    </row>
    <row r="409" spans="1:9">
      <c r="A409" s="8">
        <v>2008</v>
      </c>
      <c r="B409" s="8">
        <v>3</v>
      </c>
      <c r="C409" s="27" t="s">
        <v>18</v>
      </c>
      <c r="D409" s="12" t="s">
        <v>95</v>
      </c>
      <c r="E409" s="9">
        <v>22.8</v>
      </c>
      <c r="F409" s="10">
        <v>8.8000000000000007</v>
      </c>
      <c r="G409" s="10">
        <v>8.5</v>
      </c>
      <c r="H409" s="10">
        <v>20.6</v>
      </c>
      <c r="I409" s="10">
        <f>F409*4.1+G409*9.3+H409*4.1</f>
        <v>199.59</v>
      </c>
    </row>
    <row r="410" spans="1:9">
      <c r="A410" s="8">
        <v>2008</v>
      </c>
      <c r="B410" s="11"/>
      <c r="C410" s="27" t="s">
        <v>19</v>
      </c>
      <c r="D410" s="12">
        <v>20</v>
      </c>
      <c r="E410" s="9">
        <v>6.75</v>
      </c>
      <c r="F410" s="10">
        <v>2.6</v>
      </c>
      <c r="G410" s="10">
        <v>3.4</v>
      </c>
      <c r="H410" s="10">
        <v>26</v>
      </c>
      <c r="I410" s="10">
        <f t="shared" si="70"/>
        <v>148.88</v>
      </c>
    </row>
    <row r="411" spans="1:9" ht="14.25" customHeight="1">
      <c r="A411" s="34" t="s">
        <v>10</v>
      </c>
      <c r="B411" s="35"/>
      <c r="C411" s="35"/>
      <c r="D411" s="19">
        <v>515</v>
      </c>
      <c r="E411" s="14">
        <f>SUM(E407:E410)</f>
        <v>47</v>
      </c>
      <c r="F411" s="17">
        <f>SUM(F407:F410)</f>
        <v>17</v>
      </c>
      <c r="G411" s="17">
        <f>SUM(G407:G410)</f>
        <v>17.599999999999998</v>
      </c>
      <c r="H411" s="17">
        <f>SUM(H407:H410)</f>
        <v>79.800000000000011</v>
      </c>
      <c r="I411" s="17">
        <f>SUM(I407:I410)</f>
        <v>560.55999999999995</v>
      </c>
    </row>
    <row r="412" spans="1:9" ht="14.25" customHeight="1">
      <c r="A412" s="46" t="s">
        <v>5</v>
      </c>
      <c r="B412" s="47"/>
      <c r="C412" s="47"/>
      <c r="D412" s="47"/>
      <c r="E412" s="47"/>
      <c r="F412" s="47"/>
      <c r="G412" s="47"/>
      <c r="H412" s="47"/>
      <c r="I412" s="47"/>
    </row>
    <row r="413" spans="1:9" ht="15.75" customHeight="1">
      <c r="A413" s="8">
        <v>2008</v>
      </c>
      <c r="B413" s="8">
        <v>2</v>
      </c>
      <c r="C413" s="27" t="s">
        <v>11</v>
      </c>
      <c r="D413" s="8">
        <v>60</v>
      </c>
      <c r="E413" s="9">
        <v>12</v>
      </c>
      <c r="F413" s="10">
        <v>0.5</v>
      </c>
      <c r="G413" s="10">
        <v>0.1</v>
      </c>
      <c r="H413" s="10">
        <v>1</v>
      </c>
      <c r="I413" s="10">
        <f t="shared" ref="I413:I418" si="71">F413*4.1+G413*9.3+H413*4.1</f>
        <v>7.08</v>
      </c>
    </row>
    <row r="414" spans="1:9" ht="25.5" customHeight="1">
      <c r="A414" s="8">
        <v>2011</v>
      </c>
      <c r="B414" s="8">
        <v>99</v>
      </c>
      <c r="C414" s="27" t="s">
        <v>96</v>
      </c>
      <c r="D414" s="8">
        <v>250</v>
      </c>
      <c r="E414" s="9">
        <v>25.76</v>
      </c>
      <c r="F414" s="10">
        <v>4.9000000000000004</v>
      </c>
      <c r="G414" s="10">
        <v>14.7</v>
      </c>
      <c r="H414" s="10">
        <v>21.4</v>
      </c>
      <c r="I414" s="10">
        <f t="shared" si="71"/>
        <v>244.54</v>
      </c>
    </row>
    <row r="415" spans="1:9" ht="23.25" customHeight="1">
      <c r="A415" s="8">
        <v>2011</v>
      </c>
      <c r="B415" s="8">
        <v>295</v>
      </c>
      <c r="C415" s="27" t="s">
        <v>13</v>
      </c>
      <c r="D415" s="8">
        <v>100</v>
      </c>
      <c r="E415" s="9">
        <v>37.92</v>
      </c>
      <c r="F415" s="10">
        <v>12.7</v>
      </c>
      <c r="G415" s="10">
        <v>6.1</v>
      </c>
      <c r="H415" s="10">
        <v>11.4</v>
      </c>
      <c r="I415" s="10">
        <f t="shared" si="71"/>
        <v>155.54</v>
      </c>
    </row>
    <row r="416" spans="1:9" ht="21.75" customHeight="1">
      <c r="A416" s="8">
        <v>2011</v>
      </c>
      <c r="B416" s="8">
        <v>309</v>
      </c>
      <c r="C416" s="27" t="s">
        <v>70</v>
      </c>
      <c r="D416" s="8">
        <v>150</v>
      </c>
      <c r="E416" s="9">
        <v>7.49</v>
      </c>
      <c r="F416" s="10">
        <v>3.6</v>
      </c>
      <c r="G416" s="10">
        <v>2.9</v>
      </c>
      <c r="H416" s="10">
        <v>37.700000000000003</v>
      </c>
      <c r="I416" s="10">
        <f t="shared" si="71"/>
        <v>196.3</v>
      </c>
    </row>
    <row r="417" spans="1:9">
      <c r="A417" s="8">
        <v>2008</v>
      </c>
      <c r="B417" s="8">
        <v>438</v>
      </c>
      <c r="C417" s="27" t="s">
        <v>51</v>
      </c>
      <c r="D417" s="8">
        <v>200</v>
      </c>
      <c r="E417" s="9">
        <v>3.83</v>
      </c>
      <c r="F417" s="10">
        <v>0.1</v>
      </c>
      <c r="G417" s="10">
        <v>0.1</v>
      </c>
      <c r="H417" s="10">
        <v>13.1</v>
      </c>
      <c r="I417" s="10">
        <f t="shared" si="71"/>
        <v>55.05</v>
      </c>
    </row>
    <row r="418" spans="1:9">
      <c r="A418" s="8">
        <v>2008</v>
      </c>
      <c r="B418" s="11"/>
      <c r="C418" s="27" t="s">
        <v>12</v>
      </c>
      <c r="D418" s="13">
        <v>40</v>
      </c>
      <c r="E418" s="9">
        <v>3</v>
      </c>
      <c r="F418" s="10">
        <v>2.7</v>
      </c>
      <c r="G418" s="10">
        <v>0.4</v>
      </c>
      <c r="H418" s="10">
        <v>17</v>
      </c>
      <c r="I418" s="10">
        <f t="shared" si="71"/>
        <v>84.49</v>
      </c>
    </row>
    <row r="419" spans="1:9" ht="14.25" customHeight="1">
      <c r="A419" s="34" t="s">
        <v>10</v>
      </c>
      <c r="B419" s="35"/>
      <c r="C419" s="35"/>
      <c r="D419" s="19">
        <v>800</v>
      </c>
      <c r="E419" s="14">
        <f>SUM(E413:E418)</f>
        <v>90</v>
      </c>
      <c r="F419" s="17">
        <f>SUM(F413:F418)</f>
        <v>24.500000000000004</v>
      </c>
      <c r="G419" s="17">
        <f>SUM(G413:G418)</f>
        <v>24.299999999999997</v>
      </c>
      <c r="H419" s="17">
        <f>SUM(H413:H418)</f>
        <v>101.6</v>
      </c>
      <c r="I419" s="17">
        <f>SUM(I413:I418)</f>
        <v>743</v>
      </c>
    </row>
    <row r="420" spans="1:9" ht="12.75" customHeight="1">
      <c r="A420" s="43" t="s">
        <v>16</v>
      </c>
      <c r="B420" s="43"/>
      <c r="C420" s="43"/>
      <c r="D420" s="44"/>
      <c r="E420" s="17">
        <f>E411+E419</f>
        <v>137</v>
      </c>
      <c r="F420" s="17">
        <f>F411+F419</f>
        <v>41.5</v>
      </c>
      <c r="G420" s="17">
        <f t="shared" ref="G420:H420" si="72">G411+G419</f>
        <v>41.899999999999991</v>
      </c>
      <c r="H420" s="17">
        <f t="shared" si="72"/>
        <v>181.4</v>
      </c>
      <c r="I420" s="17">
        <f>I411+I419</f>
        <v>1303.56</v>
      </c>
    </row>
    <row r="421" spans="1:9">
      <c r="A421" s="32" t="s">
        <v>7</v>
      </c>
      <c r="B421" s="33"/>
      <c r="C421" s="33"/>
      <c r="D421" s="33"/>
      <c r="E421" s="15">
        <f>137-E420</f>
        <v>0</v>
      </c>
      <c r="F421" s="15">
        <f>F420/2</f>
        <v>20.75</v>
      </c>
      <c r="G421" s="15">
        <f t="shared" ref="G421:I421" si="73">G420/2</f>
        <v>20.949999999999996</v>
      </c>
      <c r="H421" s="15">
        <f t="shared" si="73"/>
        <v>90.7</v>
      </c>
      <c r="I421" s="15">
        <f t="shared" si="73"/>
        <v>651.78</v>
      </c>
    </row>
    <row r="422" spans="1:9">
      <c r="A422" s="30" t="s">
        <v>2</v>
      </c>
      <c r="B422" s="30"/>
      <c r="C422" s="30"/>
      <c r="D422" s="45"/>
      <c r="E422" s="45"/>
      <c r="F422" s="45"/>
      <c r="G422" s="16"/>
      <c r="H422" s="16"/>
      <c r="I422" s="16"/>
    </row>
    <row r="423" spans="1:9">
      <c r="A423" s="38" t="s">
        <v>15</v>
      </c>
      <c r="B423" s="39" t="s">
        <v>20</v>
      </c>
      <c r="C423" s="38" t="s">
        <v>21</v>
      </c>
      <c r="D423" s="38" t="s">
        <v>3</v>
      </c>
      <c r="E423" s="38" t="s">
        <v>22</v>
      </c>
      <c r="F423" s="38" t="s">
        <v>23</v>
      </c>
      <c r="G423" s="38"/>
      <c r="H423" s="38"/>
      <c r="I423" s="39" t="s">
        <v>24</v>
      </c>
    </row>
    <row r="424" spans="1:9" ht="24" customHeight="1">
      <c r="A424" s="38"/>
      <c r="B424" s="39"/>
      <c r="C424" s="38"/>
      <c r="D424" s="38"/>
      <c r="E424" s="38"/>
      <c r="F424" s="18" t="s">
        <v>25</v>
      </c>
      <c r="G424" s="18" t="s">
        <v>26</v>
      </c>
      <c r="H424" s="18" t="s">
        <v>27</v>
      </c>
      <c r="I424" s="39"/>
    </row>
    <row r="425" spans="1:9" ht="12" customHeight="1">
      <c r="A425" s="40" t="s">
        <v>4</v>
      </c>
      <c r="B425" s="41"/>
      <c r="C425" s="41"/>
      <c r="D425" s="41"/>
      <c r="E425" s="41"/>
      <c r="F425" s="41"/>
      <c r="G425" s="41"/>
      <c r="H425" s="41"/>
      <c r="I425" s="42"/>
    </row>
    <row r="426" spans="1:9" ht="23.25" customHeight="1">
      <c r="A426" s="8">
        <v>2008</v>
      </c>
      <c r="B426" s="8">
        <v>190</v>
      </c>
      <c r="C426" s="27" t="s">
        <v>94</v>
      </c>
      <c r="D426" s="8">
        <v>250</v>
      </c>
      <c r="E426" s="9">
        <v>14.95</v>
      </c>
      <c r="F426" s="10">
        <v>5.6</v>
      </c>
      <c r="G426" s="10">
        <v>5.7</v>
      </c>
      <c r="H426" s="10">
        <v>28.8</v>
      </c>
      <c r="I426" s="10">
        <f>F426*4.1+G426*9.3+H426*4.1</f>
        <v>194.05</v>
      </c>
    </row>
    <row r="427" spans="1:9" ht="15" customHeight="1">
      <c r="A427" s="8">
        <v>2008</v>
      </c>
      <c r="B427" s="8">
        <v>430</v>
      </c>
      <c r="C427" s="27" t="s">
        <v>14</v>
      </c>
      <c r="D427" s="11" t="s">
        <v>29</v>
      </c>
      <c r="E427" s="9">
        <v>2.5</v>
      </c>
      <c r="F427" s="10">
        <v>0</v>
      </c>
      <c r="G427" s="10">
        <v>0</v>
      </c>
      <c r="H427" s="10">
        <v>9.6999999999999993</v>
      </c>
      <c r="I427" s="10">
        <f t="shared" ref="I427:I428" si="74">F427*4.1+G427*9.3+H427*4.1</f>
        <v>39.769999999999996</v>
      </c>
    </row>
    <row r="428" spans="1:9">
      <c r="A428" s="8">
        <v>2008</v>
      </c>
      <c r="B428" s="8">
        <v>3</v>
      </c>
      <c r="C428" s="27" t="s">
        <v>18</v>
      </c>
      <c r="D428" s="11" t="s">
        <v>30</v>
      </c>
      <c r="E428" s="9">
        <v>21.46</v>
      </c>
      <c r="F428" s="10">
        <v>9.8000000000000007</v>
      </c>
      <c r="G428" s="10">
        <v>9.5</v>
      </c>
      <c r="H428" s="10">
        <v>21.8</v>
      </c>
      <c r="I428" s="10">
        <f t="shared" si="74"/>
        <v>217.91</v>
      </c>
    </row>
    <row r="429" spans="1:9" ht="12" customHeight="1">
      <c r="A429" s="8">
        <v>2008</v>
      </c>
      <c r="B429" s="11"/>
      <c r="C429" s="27" t="s">
        <v>19</v>
      </c>
      <c r="D429" s="13">
        <v>35</v>
      </c>
      <c r="E429" s="9">
        <v>9.4499999999999993</v>
      </c>
      <c r="F429" s="10">
        <v>3.2</v>
      </c>
      <c r="G429" s="10">
        <v>4.0999999999999996</v>
      </c>
      <c r="H429" s="10">
        <v>28.1</v>
      </c>
      <c r="I429" s="10">
        <f>F429*4.1+G429*9.3+H429*4.1</f>
        <v>166.45999999999998</v>
      </c>
    </row>
    <row r="430" spans="1:9" ht="12.75" customHeight="1">
      <c r="A430" s="34" t="s">
        <v>10</v>
      </c>
      <c r="B430" s="35"/>
      <c r="C430" s="35"/>
      <c r="D430" s="19">
        <v>550</v>
      </c>
      <c r="E430" s="14">
        <f>SUM(E426:E429)</f>
        <v>48.36</v>
      </c>
      <c r="F430" s="17">
        <f>SUM(F426:F429)</f>
        <v>18.600000000000001</v>
      </c>
      <c r="G430" s="17">
        <f>SUM(G426:G429)</f>
        <v>19.299999999999997</v>
      </c>
      <c r="H430" s="17">
        <f>SUM(H426:H429)</f>
        <v>88.4</v>
      </c>
      <c r="I430" s="17">
        <f>SUM(I426:I429)</f>
        <v>618.19000000000005</v>
      </c>
    </row>
    <row r="431" spans="1:9" ht="12.75" customHeight="1">
      <c r="A431" s="36" t="s">
        <v>5</v>
      </c>
      <c r="B431" s="37"/>
      <c r="C431" s="37"/>
      <c r="D431" s="37"/>
      <c r="E431" s="37"/>
      <c r="F431" s="37"/>
      <c r="G431" s="37"/>
      <c r="H431" s="37"/>
      <c r="I431" s="37"/>
    </row>
    <row r="432" spans="1:9">
      <c r="A432" s="8">
        <v>2008</v>
      </c>
      <c r="B432" s="8">
        <v>2</v>
      </c>
      <c r="C432" s="28" t="s">
        <v>11</v>
      </c>
      <c r="D432" s="8">
        <v>100</v>
      </c>
      <c r="E432" s="9">
        <v>20</v>
      </c>
      <c r="F432" s="10">
        <v>0.8</v>
      </c>
      <c r="G432" s="10">
        <v>0.1</v>
      </c>
      <c r="H432" s="10">
        <v>1.7</v>
      </c>
      <c r="I432" s="10">
        <f>F432*4.1+G432*9.3+H432*4.1</f>
        <v>11.18</v>
      </c>
    </row>
    <row r="433" spans="1:9" ht="22.5" customHeight="1">
      <c r="A433" s="8">
        <v>2011</v>
      </c>
      <c r="B433" s="8">
        <v>99</v>
      </c>
      <c r="C433" s="28" t="s">
        <v>97</v>
      </c>
      <c r="D433" s="8">
        <v>250</v>
      </c>
      <c r="E433" s="9">
        <v>16.809999999999999</v>
      </c>
      <c r="F433" s="10">
        <v>4.3</v>
      </c>
      <c r="G433" s="10">
        <v>12.8</v>
      </c>
      <c r="H433" s="10">
        <v>20.7</v>
      </c>
      <c r="I433" s="10">
        <f>F433*4.1+G433*9.3+H433*4.1</f>
        <v>221.54000000000002</v>
      </c>
    </row>
    <row r="434" spans="1:9" ht="24" customHeight="1">
      <c r="A434" s="8">
        <v>2011</v>
      </c>
      <c r="B434" s="8">
        <v>295</v>
      </c>
      <c r="C434" s="28" t="s">
        <v>13</v>
      </c>
      <c r="D434" s="8">
        <v>100</v>
      </c>
      <c r="E434" s="9">
        <v>37.92</v>
      </c>
      <c r="F434" s="10">
        <v>12.7</v>
      </c>
      <c r="G434" s="10">
        <v>6.1</v>
      </c>
      <c r="H434" s="10">
        <v>11.4</v>
      </c>
      <c r="I434" s="10">
        <f t="shared" ref="I434:I436" si="75">F434*4.1+G434*9.3+H434*4.1</f>
        <v>155.54</v>
      </c>
    </row>
    <row r="435" spans="1:9" ht="20.25" customHeight="1">
      <c r="A435" s="8">
        <v>2011</v>
      </c>
      <c r="B435" s="8">
        <v>309</v>
      </c>
      <c r="C435" s="28" t="s">
        <v>70</v>
      </c>
      <c r="D435" s="8">
        <v>180</v>
      </c>
      <c r="E435" s="9">
        <v>8.9600000000000009</v>
      </c>
      <c r="F435" s="10">
        <v>7.8</v>
      </c>
      <c r="G435" s="10">
        <v>8.3000000000000007</v>
      </c>
      <c r="H435" s="10">
        <v>57.2</v>
      </c>
      <c r="I435" s="10">
        <f>F435*4.1+G435*9.3+H435*4.1</f>
        <v>343.69</v>
      </c>
    </row>
    <row r="436" spans="1:9">
      <c r="A436" s="8">
        <v>2008</v>
      </c>
      <c r="B436" s="8">
        <v>438</v>
      </c>
      <c r="C436" s="27" t="s">
        <v>51</v>
      </c>
      <c r="D436" s="8">
        <v>180</v>
      </c>
      <c r="E436" s="9">
        <v>3.45</v>
      </c>
      <c r="F436" s="10">
        <v>0.1</v>
      </c>
      <c r="G436" s="10">
        <v>0.1</v>
      </c>
      <c r="H436" s="10">
        <v>11.8</v>
      </c>
      <c r="I436" s="10">
        <f t="shared" si="75"/>
        <v>49.72</v>
      </c>
    </row>
    <row r="437" spans="1:9" ht="12.75" customHeight="1">
      <c r="A437" s="8">
        <v>2008</v>
      </c>
      <c r="B437" s="11"/>
      <c r="C437" s="27" t="s">
        <v>12</v>
      </c>
      <c r="D437" s="13">
        <v>40</v>
      </c>
      <c r="E437" s="9">
        <v>1.5</v>
      </c>
      <c r="F437" s="10">
        <v>2.7</v>
      </c>
      <c r="G437" s="10">
        <v>0.4</v>
      </c>
      <c r="H437" s="10">
        <v>17</v>
      </c>
      <c r="I437" s="10">
        <f>F437*4.1+G437*9.3+H437*4.1</f>
        <v>84.49</v>
      </c>
    </row>
    <row r="438" spans="1:9" ht="15" customHeight="1">
      <c r="A438" s="34" t="s">
        <v>10</v>
      </c>
      <c r="B438" s="35"/>
      <c r="C438" s="35"/>
      <c r="D438" s="19">
        <v>850</v>
      </c>
      <c r="E438" s="14">
        <f>SUM(E432:E437)</f>
        <v>88.64</v>
      </c>
      <c r="F438" s="17">
        <f>SUM(F432:F437)</f>
        <v>28.4</v>
      </c>
      <c r="G438" s="17">
        <f>SUM(G432:G437)</f>
        <v>27.8</v>
      </c>
      <c r="H438" s="17">
        <f>SUM(H432:H437)</f>
        <v>119.8</v>
      </c>
      <c r="I438" s="17">
        <f>SUM(I432:I437)</f>
        <v>866.16000000000008</v>
      </c>
    </row>
    <row r="439" spans="1:9" ht="9.75" customHeight="1">
      <c r="A439" s="43" t="s">
        <v>16</v>
      </c>
      <c r="B439" s="43"/>
      <c r="C439" s="43"/>
      <c r="D439" s="44"/>
      <c r="E439" s="15">
        <f>E438+E430</f>
        <v>137</v>
      </c>
      <c r="F439" s="15">
        <f t="shared" ref="F439:H439" si="76">F438+F430</f>
        <v>47</v>
      </c>
      <c r="G439" s="15">
        <f t="shared" si="76"/>
        <v>47.099999999999994</v>
      </c>
      <c r="H439" s="15">
        <f t="shared" si="76"/>
        <v>208.2</v>
      </c>
      <c r="I439" s="15">
        <f>I438+I430</f>
        <v>1484.3500000000001</v>
      </c>
    </row>
    <row r="440" spans="1:9" ht="14.25" customHeight="1">
      <c r="A440" s="32" t="s">
        <v>7</v>
      </c>
      <c r="B440" s="33"/>
      <c r="C440" s="33"/>
      <c r="D440" s="33"/>
      <c r="E440" s="15">
        <f>137-E439</f>
        <v>0</v>
      </c>
      <c r="F440" s="15">
        <f>F439/2</f>
        <v>23.5</v>
      </c>
      <c r="G440" s="15">
        <f t="shared" ref="G440:I440" si="77">G439/2</f>
        <v>23.549999999999997</v>
      </c>
      <c r="H440" s="15">
        <f t="shared" si="77"/>
        <v>104.1</v>
      </c>
      <c r="I440" s="15">
        <f t="shared" si="77"/>
        <v>742.17500000000007</v>
      </c>
    </row>
    <row r="441" spans="1:9" ht="14.25" customHeight="1">
      <c r="A441" s="25"/>
      <c r="B441" s="25"/>
      <c r="C441" s="25"/>
      <c r="D441" s="25"/>
      <c r="E441" s="26"/>
      <c r="F441" s="26"/>
      <c r="G441" s="26"/>
      <c r="H441" s="26"/>
      <c r="I441" s="26"/>
    </row>
    <row r="442" spans="1:9" ht="14.25" customHeight="1">
      <c r="A442" s="25"/>
      <c r="B442" s="25"/>
      <c r="C442" s="25"/>
      <c r="D442" s="25"/>
      <c r="E442" s="26"/>
      <c r="F442" s="26"/>
      <c r="G442" s="26"/>
      <c r="H442" s="26"/>
      <c r="I442" s="26"/>
    </row>
    <row r="443" spans="1:9" ht="17.25" customHeight="1">
      <c r="A443" s="50" t="s">
        <v>9</v>
      </c>
      <c r="B443" s="50"/>
      <c r="C443" s="50"/>
      <c r="D443" s="51" t="s">
        <v>8</v>
      </c>
      <c r="E443" s="51"/>
      <c r="F443" s="51"/>
      <c r="G443" s="51"/>
      <c r="H443" s="51"/>
      <c r="I443" s="23"/>
    </row>
    <row r="444" spans="1:9" ht="12.75" customHeight="1">
      <c r="A444" s="50" t="s">
        <v>103</v>
      </c>
      <c r="B444" s="50"/>
      <c r="C444" s="50"/>
      <c r="D444" s="24" t="s">
        <v>104</v>
      </c>
      <c r="E444" s="24"/>
      <c r="F444" s="24"/>
      <c r="G444" s="24"/>
      <c r="H444" s="24"/>
      <c r="I444" s="23"/>
    </row>
    <row r="445" spans="1:9">
      <c r="A445" s="50" t="s">
        <v>105</v>
      </c>
      <c r="B445" s="50"/>
      <c r="C445" s="50"/>
      <c r="D445" s="51" t="s">
        <v>106</v>
      </c>
      <c r="E445" s="51"/>
      <c r="F445" s="51"/>
      <c r="G445" s="51"/>
      <c r="H445" s="51"/>
      <c r="I445" s="23"/>
    </row>
    <row r="446" spans="1:9">
      <c r="A446" s="52" t="s">
        <v>107</v>
      </c>
      <c r="B446" s="52"/>
      <c r="C446" s="5"/>
      <c r="D446" s="51" t="s">
        <v>108</v>
      </c>
      <c r="E446" s="51"/>
      <c r="F446" s="51"/>
      <c r="G446" s="51"/>
      <c r="H446" s="51"/>
      <c r="I446" s="23"/>
    </row>
    <row r="447" spans="1:9" ht="12.75" customHeight="1">
      <c r="A447" s="52"/>
      <c r="B447" s="52"/>
      <c r="C447" s="6"/>
      <c r="D447" s="51" t="s">
        <v>109</v>
      </c>
      <c r="E447" s="51"/>
      <c r="F447" s="51"/>
      <c r="G447" s="51"/>
      <c r="H447" s="51"/>
      <c r="I447" s="23"/>
    </row>
    <row r="448" spans="1:9" ht="15.6">
      <c r="A448" s="48" t="s">
        <v>115</v>
      </c>
      <c r="B448" s="48"/>
      <c r="C448" s="48"/>
      <c r="D448" s="48"/>
      <c r="E448" s="48"/>
      <c r="F448" s="48"/>
      <c r="G448" s="48"/>
      <c r="H448" s="3"/>
    </row>
    <row r="449" spans="1:9" ht="14.25" customHeight="1">
      <c r="A449" s="49" t="s">
        <v>116</v>
      </c>
      <c r="B449" s="49"/>
      <c r="C449" s="49"/>
      <c r="D449" s="49"/>
      <c r="E449" s="49"/>
      <c r="F449" s="49"/>
      <c r="G449" s="49"/>
      <c r="H449" s="4"/>
      <c r="I449" s="4"/>
    </row>
    <row r="450" spans="1:9" ht="12" customHeight="1">
      <c r="A450" s="31" t="s">
        <v>93</v>
      </c>
      <c r="B450" s="31"/>
      <c r="C450" s="31"/>
      <c r="D450" s="31" t="s">
        <v>126</v>
      </c>
      <c r="E450" s="31"/>
      <c r="F450" s="31"/>
      <c r="G450" s="31"/>
    </row>
    <row r="451" spans="1:9">
      <c r="A451" s="31" t="s">
        <v>1</v>
      </c>
      <c r="B451" s="31"/>
      <c r="C451" s="31"/>
      <c r="D451" s="31" t="s">
        <v>128</v>
      </c>
      <c r="E451" s="31"/>
      <c r="F451" s="31"/>
      <c r="G451" s="31"/>
    </row>
    <row r="452" spans="1:9" ht="15.75" customHeight="1">
      <c r="A452" s="30" t="s">
        <v>2</v>
      </c>
      <c r="B452" s="30"/>
      <c r="C452" s="30"/>
      <c r="D452" s="30" t="s">
        <v>122</v>
      </c>
      <c r="E452" s="30"/>
      <c r="F452" s="30"/>
      <c r="G452" s="30"/>
    </row>
    <row r="453" spans="1:9" ht="12" customHeight="1">
      <c r="A453" s="38" t="s">
        <v>15</v>
      </c>
      <c r="B453" s="39" t="s">
        <v>20</v>
      </c>
      <c r="C453" s="38" t="s">
        <v>21</v>
      </c>
      <c r="D453" s="38" t="s">
        <v>3</v>
      </c>
      <c r="E453" s="38" t="s">
        <v>22</v>
      </c>
      <c r="F453" s="38" t="s">
        <v>23</v>
      </c>
      <c r="G453" s="38"/>
      <c r="H453" s="38"/>
      <c r="I453" s="39" t="s">
        <v>24</v>
      </c>
    </row>
    <row r="454" spans="1:9" ht="26.25" customHeight="1">
      <c r="A454" s="38"/>
      <c r="B454" s="39"/>
      <c r="C454" s="38"/>
      <c r="D454" s="38"/>
      <c r="E454" s="38"/>
      <c r="F454" s="20" t="s">
        <v>25</v>
      </c>
      <c r="G454" s="20" t="s">
        <v>26</v>
      </c>
      <c r="H454" s="20" t="s">
        <v>27</v>
      </c>
      <c r="I454" s="39"/>
    </row>
    <row r="455" spans="1:9" ht="14.25" customHeight="1">
      <c r="A455" s="40" t="s">
        <v>4</v>
      </c>
      <c r="B455" s="41"/>
      <c r="C455" s="41"/>
      <c r="D455" s="41"/>
      <c r="E455" s="41"/>
      <c r="F455" s="41"/>
      <c r="G455" s="41"/>
      <c r="H455" s="41"/>
      <c r="I455" s="42"/>
    </row>
    <row r="456" spans="1:9" ht="21.75" customHeight="1">
      <c r="A456" s="11">
        <v>2008</v>
      </c>
      <c r="B456" s="11">
        <v>184</v>
      </c>
      <c r="C456" s="27" t="s">
        <v>98</v>
      </c>
      <c r="D456" s="8">
        <v>200</v>
      </c>
      <c r="E456" s="9">
        <v>15.87</v>
      </c>
      <c r="F456" s="10">
        <v>14.7</v>
      </c>
      <c r="G456" s="10">
        <v>15.8</v>
      </c>
      <c r="H456" s="10">
        <v>38.6</v>
      </c>
      <c r="I456" s="10">
        <f>F456*4.1+G456*9.3+H456*4.1</f>
        <v>365.47</v>
      </c>
    </row>
    <row r="457" spans="1:9">
      <c r="A457" s="8">
        <v>2008</v>
      </c>
      <c r="B457" s="11"/>
      <c r="C457" s="27" t="s">
        <v>34</v>
      </c>
      <c r="D457" s="8">
        <v>20</v>
      </c>
      <c r="E457" s="9">
        <v>2</v>
      </c>
      <c r="F457" s="10">
        <v>1.5</v>
      </c>
      <c r="G457" s="10">
        <v>0.6</v>
      </c>
      <c r="H457" s="10">
        <v>10.3</v>
      </c>
      <c r="I457" s="10">
        <f>F457*4.1+G457*9.3+H457*4.1</f>
        <v>53.959999999999994</v>
      </c>
    </row>
    <row r="458" spans="1:9" ht="12.75" customHeight="1">
      <c r="A458" s="8">
        <v>2008</v>
      </c>
      <c r="B458" s="8">
        <v>431</v>
      </c>
      <c r="C458" s="27" t="s">
        <v>35</v>
      </c>
      <c r="D458" s="11" t="s">
        <v>36</v>
      </c>
      <c r="E458" s="9">
        <v>3.82</v>
      </c>
      <c r="F458" s="10">
        <v>0.1</v>
      </c>
      <c r="G458" s="10">
        <v>0</v>
      </c>
      <c r="H458" s="10">
        <v>9.8000000000000007</v>
      </c>
      <c r="I458" s="10">
        <f t="shared" ref="I458" si="78">F458*4.1+G458*9.3+H458*4.1</f>
        <v>40.589999999999996</v>
      </c>
    </row>
    <row r="459" spans="1:9" ht="11.25" customHeight="1">
      <c r="A459" s="8">
        <v>2008</v>
      </c>
      <c r="B459" s="11"/>
      <c r="C459" s="27" t="s">
        <v>46</v>
      </c>
      <c r="D459" s="8">
        <v>100</v>
      </c>
      <c r="E459" s="9">
        <v>14</v>
      </c>
      <c r="F459" s="10">
        <v>0.4</v>
      </c>
      <c r="G459" s="10">
        <v>0.4</v>
      </c>
      <c r="H459" s="10">
        <v>9.8000000000000007</v>
      </c>
      <c r="I459" s="10">
        <f>F459*4.1+G459*9.3+H459*4.1</f>
        <v>45.54</v>
      </c>
    </row>
    <row r="460" spans="1:9" ht="14.25" customHeight="1">
      <c r="A460" s="34" t="s">
        <v>10</v>
      </c>
      <c r="B460" s="35"/>
      <c r="C460" s="35"/>
      <c r="D460" s="21">
        <v>547</v>
      </c>
      <c r="E460" s="15">
        <f>SUM(E456:E459)</f>
        <v>35.69</v>
      </c>
      <c r="F460" s="17">
        <f>SUM(F456:F459)</f>
        <v>16.7</v>
      </c>
      <c r="G460" s="17">
        <f>SUM(G456:G459)</f>
        <v>16.8</v>
      </c>
      <c r="H460" s="17">
        <f>SUM(H456:H459)</f>
        <v>68.5</v>
      </c>
      <c r="I460" s="17">
        <f>SUM(I456:I459)</f>
        <v>505.56</v>
      </c>
    </row>
    <row r="461" spans="1:9" ht="13.5" customHeight="1">
      <c r="A461" s="46" t="s">
        <v>5</v>
      </c>
      <c r="B461" s="47"/>
      <c r="C461" s="47"/>
      <c r="D461" s="47"/>
      <c r="E461" s="47"/>
      <c r="F461" s="47"/>
      <c r="G461" s="47"/>
      <c r="H461" s="47"/>
      <c r="I461" s="47"/>
    </row>
    <row r="462" spans="1:9" ht="16.5" customHeight="1">
      <c r="A462" s="8">
        <v>2011</v>
      </c>
      <c r="B462" s="8">
        <v>47</v>
      </c>
      <c r="C462" s="27" t="s">
        <v>47</v>
      </c>
      <c r="D462" s="8">
        <v>60</v>
      </c>
      <c r="E462" s="9">
        <v>7.95</v>
      </c>
      <c r="F462" s="10">
        <v>1</v>
      </c>
      <c r="G462" s="10">
        <v>1.9</v>
      </c>
      <c r="H462" s="10">
        <v>3.8</v>
      </c>
      <c r="I462" s="10">
        <f>F462*4.1+G462*9.3+H462*4.1</f>
        <v>37.35</v>
      </c>
    </row>
    <row r="463" spans="1:9" ht="24.75" customHeight="1">
      <c r="A463" s="8">
        <v>2011</v>
      </c>
      <c r="B463" s="8">
        <v>96</v>
      </c>
      <c r="C463" s="27" t="s">
        <v>99</v>
      </c>
      <c r="D463" s="11" t="s">
        <v>72</v>
      </c>
      <c r="E463" s="9">
        <v>30.34</v>
      </c>
      <c r="F463" s="10">
        <v>5.4</v>
      </c>
      <c r="G463" s="10">
        <v>9.1999999999999993</v>
      </c>
      <c r="H463" s="10">
        <v>19.8</v>
      </c>
      <c r="I463" s="10">
        <f t="shared" ref="I463:I467" si="79">F463*4.1+G463*9.3+H463*4.1</f>
        <v>188.88</v>
      </c>
    </row>
    <row r="464" spans="1:9">
      <c r="A464" s="8">
        <v>2008</v>
      </c>
      <c r="B464" s="8">
        <v>239</v>
      </c>
      <c r="C464" s="27" t="s">
        <v>100</v>
      </c>
      <c r="D464" s="8">
        <v>100</v>
      </c>
      <c r="E464" s="9">
        <v>36.92</v>
      </c>
      <c r="F464" s="10">
        <v>12.8</v>
      </c>
      <c r="G464" s="10">
        <v>12.6</v>
      </c>
      <c r="H464" s="10">
        <v>14.9</v>
      </c>
      <c r="I464" s="10">
        <f t="shared" si="79"/>
        <v>230.75</v>
      </c>
    </row>
    <row r="465" spans="1:9">
      <c r="A465" s="8">
        <v>2011</v>
      </c>
      <c r="B465" s="8">
        <v>312</v>
      </c>
      <c r="C465" s="27" t="s">
        <v>50</v>
      </c>
      <c r="D465" s="8">
        <v>150</v>
      </c>
      <c r="E465" s="9">
        <v>18.25</v>
      </c>
      <c r="F465" s="10">
        <v>2.9</v>
      </c>
      <c r="G465" s="10">
        <v>2.9</v>
      </c>
      <c r="H465" s="10">
        <v>32.200000000000003</v>
      </c>
      <c r="I465" s="10">
        <f t="shared" si="79"/>
        <v>170.88</v>
      </c>
    </row>
    <row r="466" spans="1:9">
      <c r="A466" s="8">
        <v>2008</v>
      </c>
      <c r="B466" s="8">
        <v>436</v>
      </c>
      <c r="C466" s="27" t="s">
        <v>17</v>
      </c>
      <c r="D466" s="8">
        <v>200</v>
      </c>
      <c r="E466" s="9">
        <v>4.8499999999999996</v>
      </c>
      <c r="F466" s="10">
        <v>0.1</v>
      </c>
      <c r="G466" s="10">
        <v>0</v>
      </c>
      <c r="H466" s="10">
        <v>15</v>
      </c>
      <c r="I466" s="10">
        <f t="shared" si="79"/>
        <v>61.909999999999989</v>
      </c>
    </row>
    <row r="467" spans="1:9" ht="10.5" customHeight="1">
      <c r="A467" s="8">
        <v>2008</v>
      </c>
      <c r="B467" s="11"/>
      <c r="C467" s="27" t="s">
        <v>12</v>
      </c>
      <c r="D467" s="13">
        <v>40</v>
      </c>
      <c r="E467" s="9">
        <v>3</v>
      </c>
      <c r="F467" s="10">
        <v>2.7</v>
      </c>
      <c r="G467" s="10">
        <v>0.4</v>
      </c>
      <c r="H467" s="10">
        <v>17</v>
      </c>
      <c r="I467" s="10">
        <f t="shared" si="79"/>
        <v>84.49</v>
      </c>
    </row>
    <row r="468" spans="1:9">
      <c r="A468" s="34" t="s">
        <v>10</v>
      </c>
      <c r="B468" s="35"/>
      <c r="C468" s="35"/>
      <c r="D468" s="19">
        <v>810</v>
      </c>
      <c r="E468" s="14">
        <f>SUM(E462:E467)</f>
        <v>101.31</v>
      </c>
      <c r="F468" s="17">
        <f>SUM(F462:F467)</f>
        <v>24.900000000000002</v>
      </c>
      <c r="G468" s="17">
        <f>SUM(G462:G467)</f>
        <v>26.999999999999996</v>
      </c>
      <c r="H468" s="17">
        <f>SUM(H462:H467)</f>
        <v>102.7</v>
      </c>
      <c r="I468" s="17">
        <f>SUM(I462:I467)</f>
        <v>774.26</v>
      </c>
    </row>
    <row r="469" spans="1:9" ht="13.5" customHeight="1">
      <c r="A469" s="43" t="s">
        <v>16</v>
      </c>
      <c r="B469" s="43"/>
      <c r="C469" s="43"/>
      <c r="D469" s="44"/>
      <c r="E469" s="15">
        <f>E460+E468</f>
        <v>137</v>
      </c>
      <c r="F469" s="15">
        <f t="shared" ref="F469:H469" si="80">F460+F468</f>
        <v>41.6</v>
      </c>
      <c r="G469" s="15">
        <f t="shared" si="80"/>
        <v>43.8</v>
      </c>
      <c r="H469" s="15">
        <f t="shared" si="80"/>
        <v>171.2</v>
      </c>
      <c r="I469" s="15">
        <f>I460+I468</f>
        <v>1279.82</v>
      </c>
    </row>
    <row r="470" spans="1:9" ht="14.25" customHeight="1">
      <c r="A470" s="32" t="s">
        <v>7</v>
      </c>
      <c r="B470" s="33"/>
      <c r="C470" s="33"/>
      <c r="D470" s="33"/>
      <c r="E470" s="15">
        <f>137-E469</f>
        <v>0</v>
      </c>
      <c r="F470" s="15">
        <f>F469/2</f>
        <v>20.8</v>
      </c>
      <c r="G470" s="15">
        <f t="shared" ref="G470:I470" si="81">G469/2</f>
        <v>21.9</v>
      </c>
      <c r="H470" s="15">
        <f t="shared" si="81"/>
        <v>85.6</v>
      </c>
      <c r="I470" s="15">
        <f t="shared" si="81"/>
        <v>639.91</v>
      </c>
    </row>
    <row r="471" spans="1:9" ht="16.5" customHeight="1">
      <c r="A471" s="30" t="s">
        <v>2</v>
      </c>
      <c r="B471" s="30"/>
      <c r="C471" s="30"/>
      <c r="D471" s="45"/>
      <c r="E471" s="45"/>
      <c r="F471" s="45"/>
      <c r="G471" s="16"/>
      <c r="H471" s="16"/>
      <c r="I471" s="16"/>
    </row>
    <row r="472" spans="1:9" ht="11.25" customHeight="1">
      <c r="A472" s="38" t="s">
        <v>15</v>
      </c>
      <c r="B472" s="39" t="s">
        <v>20</v>
      </c>
      <c r="C472" s="38" t="s">
        <v>21</v>
      </c>
      <c r="D472" s="38" t="s">
        <v>3</v>
      </c>
      <c r="E472" s="38" t="s">
        <v>22</v>
      </c>
      <c r="F472" s="38" t="s">
        <v>23</v>
      </c>
      <c r="G472" s="38"/>
      <c r="H472" s="38"/>
      <c r="I472" s="39" t="s">
        <v>24</v>
      </c>
    </row>
    <row r="473" spans="1:9" ht="25.5" customHeight="1">
      <c r="A473" s="38"/>
      <c r="B473" s="39"/>
      <c r="C473" s="38"/>
      <c r="D473" s="38"/>
      <c r="E473" s="38"/>
      <c r="F473" s="20" t="s">
        <v>25</v>
      </c>
      <c r="G473" s="20" t="s">
        <v>26</v>
      </c>
      <c r="H473" s="20" t="s">
        <v>27</v>
      </c>
      <c r="I473" s="39"/>
    </row>
    <row r="474" spans="1:9" ht="11.25" customHeight="1">
      <c r="A474" s="40" t="s">
        <v>4</v>
      </c>
      <c r="B474" s="41"/>
      <c r="C474" s="41"/>
      <c r="D474" s="41"/>
      <c r="E474" s="41"/>
      <c r="F474" s="41"/>
      <c r="G474" s="41"/>
      <c r="H474" s="41"/>
      <c r="I474" s="42"/>
    </row>
    <row r="475" spans="1:9" ht="22.5" customHeight="1">
      <c r="A475" s="8">
        <v>2008</v>
      </c>
      <c r="B475" s="8">
        <v>189</v>
      </c>
      <c r="C475" s="27" t="s">
        <v>101</v>
      </c>
      <c r="D475" s="8">
        <v>250</v>
      </c>
      <c r="E475" s="9">
        <v>20.36</v>
      </c>
      <c r="F475" s="10">
        <v>17.7</v>
      </c>
      <c r="G475" s="10">
        <v>18.399999999999999</v>
      </c>
      <c r="H475" s="10">
        <v>46.6</v>
      </c>
      <c r="I475" s="22">
        <f>F475*4.1+G475*9.3+H475*4.1</f>
        <v>434.75</v>
      </c>
    </row>
    <row r="476" spans="1:9" ht="12" customHeight="1">
      <c r="A476" s="8">
        <v>2008</v>
      </c>
      <c r="B476" s="11"/>
      <c r="C476" s="27" t="s">
        <v>34</v>
      </c>
      <c r="D476" s="8">
        <v>20</v>
      </c>
      <c r="E476" s="9">
        <v>2.8</v>
      </c>
      <c r="F476" s="10">
        <v>1.5</v>
      </c>
      <c r="G476" s="10">
        <v>0.6</v>
      </c>
      <c r="H476" s="10">
        <v>10.3</v>
      </c>
      <c r="I476" s="10">
        <f>F476*4.1+G476*9.3+H476*4.1</f>
        <v>53.959999999999994</v>
      </c>
    </row>
    <row r="477" spans="1:9" ht="12.75" customHeight="1">
      <c r="A477" s="8">
        <v>2008</v>
      </c>
      <c r="B477" s="8">
        <v>431</v>
      </c>
      <c r="C477" s="27" t="s">
        <v>35</v>
      </c>
      <c r="D477" s="11" t="s">
        <v>36</v>
      </c>
      <c r="E477" s="9">
        <v>3.82</v>
      </c>
      <c r="F477" s="10">
        <v>0.1</v>
      </c>
      <c r="G477" s="10">
        <v>0</v>
      </c>
      <c r="H477" s="10">
        <v>9.8000000000000007</v>
      </c>
      <c r="I477" s="22">
        <f t="shared" ref="I477:I478" si="82">F477*4.1+G477*9.3+H477*4.1</f>
        <v>40.589999999999996</v>
      </c>
    </row>
    <row r="478" spans="1:9" ht="10.5" customHeight="1">
      <c r="A478" s="8">
        <v>2008</v>
      </c>
      <c r="B478" s="11"/>
      <c r="C478" s="27" t="s">
        <v>46</v>
      </c>
      <c r="D478" s="13">
        <v>100</v>
      </c>
      <c r="E478" s="9">
        <v>14</v>
      </c>
      <c r="F478" s="10">
        <v>0.4</v>
      </c>
      <c r="G478" s="10">
        <v>0.4</v>
      </c>
      <c r="H478" s="10">
        <v>9.8000000000000007</v>
      </c>
      <c r="I478" s="22">
        <f t="shared" si="82"/>
        <v>45.54</v>
      </c>
    </row>
    <row r="479" spans="1:9" ht="13.5" customHeight="1">
      <c r="A479" s="34" t="s">
        <v>10</v>
      </c>
      <c r="B479" s="35"/>
      <c r="C479" s="35"/>
      <c r="D479" s="19">
        <v>577</v>
      </c>
      <c r="E479" s="14">
        <f>SUM(E475:E478)</f>
        <v>40.980000000000004</v>
      </c>
      <c r="F479" s="14">
        <f>SUM(F475:F478)</f>
        <v>19.7</v>
      </c>
      <c r="G479" s="14">
        <f>SUM(G475:G478)</f>
        <v>19.399999999999999</v>
      </c>
      <c r="H479" s="14">
        <f>SUM(H475:H478)</f>
        <v>76.5</v>
      </c>
      <c r="I479" s="14">
        <f>SUM(I475:I478)</f>
        <v>574.83999999999992</v>
      </c>
    </row>
    <row r="480" spans="1:9" ht="12" customHeight="1">
      <c r="A480" s="36" t="s">
        <v>5</v>
      </c>
      <c r="B480" s="37"/>
      <c r="C480" s="37"/>
      <c r="D480" s="37"/>
      <c r="E480" s="37"/>
      <c r="F480" s="37"/>
      <c r="G480" s="37"/>
      <c r="H480" s="37"/>
      <c r="I480" s="37"/>
    </row>
    <row r="481" spans="1:9" ht="19.5" customHeight="1">
      <c r="A481" s="8">
        <v>2011</v>
      </c>
      <c r="B481" s="8">
        <v>47</v>
      </c>
      <c r="C481" s="28" t="s">
        <v>47</v>
      </c>
      <c r="D481" s="8">
        <v>100</v>
      </c>
      <c r="E481" s="9">
        <v>13.25</v>
      </c>
      <c r="F481" s="10">
        <v>2.6</v>
      </c>
      <c r="G481" s="10">
        <v>5.0999999999999996</v>
      </c>
      <c r="H481" s="10">
        <v>8.1999999999999993</v>
      </c>
      <c r="I481" s="22">
        <f>F481*4.1+G481*9.3+H481*4.1</f>
        <v>91.710000000000008</v>
      </c>
    </row>
    <row r="482" spans="1:9" ht="23.25" customHeight="1">
      <c r="A482" s="8">
        <v>2011</v>
      </c>
      <c r="B482" s="8">
        <v>96</v>
      </c>
      <c r="C482" s="28" t="s">
        <v>53</v>
      </c>
      <c r="D482" s="8">
        <v>250</v>
      </c>
      <c r="E482" s="9">
        <v>16.579999999999998</v>
      </c>
      <c r="F482" s="10">
        <v>4.2</v>
      </c>
      <c r="G482" s="10">
        <v>7.2</v>
      </c>
      <c r="H482" s="10">
        <v>18.600000000000001</v>
      </c>
      <c r="I482" s="22">
        <f t="shared" ref="I482:I485" si="83">F482*4.1+G482*9.3+H482*4.1</f>
        <v>160.44</v>
      </c>
    </row>
    <row r="483" spans="1:9">
      <c r="A483" s="8">
        <v>2008</v>
      </c>
      <c r="B483" s="8">
        <v>239</v>
      </c>
      <c r="C483" s="28" t="s">
        <v>100</v>
      </c>
      <c r="D483" s="8">
        <v>100</v>
      </c>
      <c r="E483" s="9">
        <v>36.92</v>
      </c>
      <c r="F483" s="10">
        <v>12.8</v>
      </c>
      <c r="G483" s="10">
        <v>12.6</v>
      </c>
      <c r="H483" s="10">
        <v>14.9</v>
      </c>
      <c r="I483" s="22">
        <f t="shared" si="83"/>
        <v>230.75</v>
      </c>
    </row>
    <row r="484" spans="1:9" ht="14.25" customHeight="1">
      <c r="A484" s="8">
        <v>2011</v>
      </c>
      <c r="B484" s="8">
        <v>312</v>
      </c>
      <c r="C484" s="28" t="s">
        <v>50</v>
      </c>
      <c r="D484" s="8">
        <v>180</v>
      </c>
      <c r="E484" s="9">
        <v>21.9</v>
      </c>
      <c r="F484" s="10">
        <v>6.5</v>
      </c>
      <c r="G484" s="10">
        <v>3.5</v>
      </c>
      <c r="H484" s="10">
        <v>42.6</v>
      </c>
      <c r="I484" s="22">
        <f t="shared" si="83"/>
        <v>233.86</v>
      </c>
    </row>
    <row r="485" spans="1:9" ht="12.75" customHeight="1">
      <c r="A485" s="8">
        <v>2008</v>
      </c>
      <c r="B485" s="8">
        <v>436</v>
      </c>
      <c r="C485" s="27" t="s">
        <v>17</v>
      </c>
      <c r="D485" s="8">
        <v>180</v>
      </c>
      <c r="E485" s="9">
        <v>4.37</v>
      </c>
      <c r="F485" s="10">
        <v>0.1</v>
      </c>
      <c r="G485" s="10">
        <v>0</v>
      </c>
      <c r="H485" s="10">
        <v>10.1</v>
      </c>
      <c r="I485" s="22">
        <f t="shared" si="83"/>
        <v>41.819999999999993</v>
      </c>
    </row>
    <row r="486" spans="1:9" ht="13.5" customHeight="1">
      <c r="A486" s="8">
        <v>2008</v>
      </c>
      <c r="B486" s="11"/>
      <c r="C486" s="27" t="s">
        <v>12</v>
      </c>
      <c r="D486" s="13">
        <v>40</v>
      </c>
      <c r="E486" s="9">
        <v>3</v>
      </c>
      <c r="F486" s="10">
        <v>2.7</v>
      </c>
      <c r="G486" s="10">
        <v>0.4</v>
      </c>
      <c r="H486" s="10">
        <v>17</v>
      </c>
      <c r="I486" s="22">
        <f>F486*4.1+G486*9.3+H486*4.1</f>
        <v>84.49</v>
      </c>
    </row>
    <row r="487" spans="1:9" ht="14.25" customHeight="1">
      <c r="A487" s="34" t="s">
        <v>10</v>
      </c>
      <c r="B487" s="35"/>
      <c r="C487" s="35"/>
      <c r="D487" s="19">
        <v>850</v>
      </c>
      <c r="E487" s="14">
        <f>SUM(E481:E486)</f>
        <v>96.02000000000001</v>
      </c>
      <c r="F487" s="14">
        <f>SUM(F481:F486)</f>
        <v>28.900000000000002</v>
      </c>
      <c r="G487" s="14">
        <f t="shared" ref="G487" si="84">SUM(G481:G486)</f>
        <v>28.799999999999997</v>
      </c>
      <c r="H487" s="14">
        <v>115.1</v>
      </c>
      <c r="I487" s="14">
        <f>SUM(I481:I486)</f>
        <v>843.06999999999994</v>
      </c>
    </row>
    <row r="488" spans="1:9">
      <c r="A488" s="43" t="s">
        <v>16</v>
      </c>
      <c r="B488" s="43"/>
      <c r="C488" s="43"/>
      <c r="D488" s="44"/>
      <c r="E488" s="15">
        <f>E479+E487</f>
        <v>137</v>
      </c>
      <c r="F488" s="15">
        <f>F479+F487</f>
        <v>48.6</v>
      </c>
      <c r="G488" s="15">
        <f t="shared" ref="G488" si="85">G479+G487</f>
        <v>48.199999999999996</v>
      </c>
      <c r="H488" s="15">
        <f>H479+H487</f>
        <v>191.6</v>
      </c>
      <c r="I488" s="15">
        <f>I479+I487</f>
        <v>1417.9099999999999</v>
      </c>
    </row>
    <row r="489" spans="1:9" ht="13.5" customHeight="1">
      <c r="A489" s="32" t="s">
        <v>7</v>
      </c>
      <c r="B489" s="33"/>
      <c r="C489" s="33"/>
      <c r="D489" s="33"/>
      <c r="E489" s="15">
        <f>137-E488</f>
        <v>0</v>
      </c>
      <c r="F489" s="15">
        <f>F488/2</f>
        <v>24.3</v>
      </c>
      <c r="G489" s="15">
        <f t="shared" ref="G489:I489" si="86">G488/2</f>
        <v>24.099999999999998</v>
      </c>
      <c r="H489" s="15">
        <f t="shared" si="86"/>
        <v>95.8</v>
      </c>
      <c r="I489" s="15">
        <f t="shared" si="86"/>
        <v>708.95499999999993</v>
      </c>
    </row>
    <row r="490" spans="1:9" ht="15" customHeight="1"/>
    <row r="491" spans="1:9" ht="15" customHeight="1"/>
    <row r="492" spans="1:9" ht="15" customHeight="1"/>
    <row r="493" spans="1:9" ht="15" customHeight="1"/>
    <row r="494" spans="1:9" ht="17.25" customHeight="1"/>
    <row r="498" ht="12" customHeight="1"/>
    <row r="499" ht="24" customHeight="1"/>
    <row r="500" ht="15" customHeight="1"/>
    <row r="501" ht="27.75" customHeight="1"/>
    <row r="502" ht="15" customHeight="1"/>
    <row r="505" ht="14.25" customHeight="1"/>
    <row r="506" ht="12.75" customHeight="1"/>
    <row r="507" ht="15" customHeight="1"/>
    <row r="508" ht="25.5" customHeight="1"/>
    <row r="514" ht="12" customHeight="1"/>
    <row r="515" ht="12.75" customHeight="1"/>
    <row r="516" ht="15" customHeight="1"/>
    <row r="517" ht="12.75" customHeight="1"/>
    <row r="518" ht="24" customHeight="1"/>
    <row r="519" ht="12.75" customHeight="1"/>
    <row r="520" ht="25.5" customHeight="1"/>
    <row r="521" ht="12.75" customHeight="1"/>
    <row r="524" ht="12" customHeight="1"/>
    <row r="525" ht="12.75" customHeight="1"/>
    <row r="526" ht="15" customHeight="1"/>
    <row r="527" ht="23.25" customHeight="1"/>
    <row r="528" ht="15" customHeight="1"/>
    <row r="529" ht="15" customHeight="1"/>
    <row r="536" ht="15" customHeight="1"/>
    <row r="538" ht="18.75" customHeight="1"/>
    <row r="541" ht="15" customHeight="1"/>
    <row r="542" ht="15" customHeight="1"/>
    <row r="544" ht="14.25" customHeight="1"/>
    <row r="548" ht="19.5" customHeight="1"/>
    <row r="552" ht="15" customHeight="1"/>
    <row r="554" ht="21" customHeight="1"/>
    <row r="555" ht="15" customHeight="1"/>
    <row r="559" ht="15" customHeight="1"/>
    <row r="560" ht="15" customHeight="1"/>
    <row r="562" ht="18.75" customHeight="1"/>
    <row r="563" ht="24" customHeight="1"/>
    <row r="564" ht="23.25" customHeight="1"/>
    <row r="565" ht="12.75" customHeight="1"/>
    <row r="566" ht="12" customHeight="1"/>
    <row r="567" ht="13.5" customHeight="1"/>
    <row r="568" ht="13.5" customHeight="1"/>
    <row r="569" ht="15" customHeight="1"/>
    <row r="571" ht="18.75" customHeight="1"/>
    <row r="572" ht="22.5" customHeight="1"/>
    <row r="574" ht="12.75" customHeight="1"/>
    <row r="575" ht="16.5" customHeight="1"/>
    <row r="579" ht="15" customHeight="1"/>
    <row r="580" ht="12.75" customHeight="1"/>
    <row r="582" ht="31.5" customHeight="1"/>
    <row r="584" ht="17.25" customHeight="1"/>
    <row r="586" ht="15.75" customHeight="1"/>
    <row r="591" ht="28.5" customHeight="1"/>
    <row r="592" ht="12" customHeight="1"/>
    <row r="593" ht="11.25" customHeight="1"/>
    <row r="599" ht="11.25" customHeight="1"/>
    <row r="606" ht="15" customHeight="1"/>
    <row r="607" ht="17.25" customHeight="1"/>
    <row r="608" ht="12.75" customHeight="1"/>
    <row r="609" spans="15:20" ht="18.75" customHeight="1"/>
    <row r="610" spans="15:20" ht="15.75" customHeight="1"/>
    <row r="611" spans="15:20" ht="38.25" customHeight="1"/>
    <row r="612" spans="15:20" ht="17.25" customHeight="1"/>
    <row r="613" spans="15:20" ht="12" customHeight="1"/>
    <row r="614" spans="15:20" ht="15" customHeight="1"/>
    <row r="617" spans="15:20" ht="22.5" customHeight="1"/>
    <row r="618" spans="15:20" ht="22.5" customHeight="1"/>
    <row r="619" spans="15:20" ht="16.5" customHeight="1"/>
    <row r="620" spans="15:20" ht="15" customHeight="1"/>
    <row r="621" spans="15:20" ht="24.75" customHeight="1"/>
    <row r="622" spans="15:20" ht="25.5" customHeight="1"/>
    <row r="623" spans="15:20" ht="17.25" customHeight="1"/>
    <row r="624" spans="15:20" ht="27.75" customHeight="1">
      <c r="O624" s="2"/>
      <c r="P624" s="2"/>
      <c r="Q624" s="2"/>
      <c r="R624" s="2"/>
      <c r="S624" s="2"/>
      <c r="T624" s="2"/>
    </row>
    <row r="625" spans="15:20" ht="22.5" customHeight="1">
      <c r="O625" s="2"/>
      <c r="P625" s="2"/>
      <c r="Q625" s="2"/>
      <c r="R625" s="2"/>
      <c r="S625" s="2"/>
      <c r="T625" s="2"/>
    </row>
    <row r="626" spans="15:20" ht="24" customHeight="1">
      <c r="O626" s="2"/>
      <c r="P626" s="2"/>
      <c r="Q626" s="2"/>
      <c r="R626" s="2"/>
      <c r="S626" s="2"/>
      <c r="T626" s="2"/>
    </row>
    <row r="628" spans="15:20" ht="15" customHeight="1"/>
    <row r="629" spans="15:20" ht="19.5" customHeight="1"/>
    <row r="630" spans="15:20" ht="19.5" customHeight="1"/>
    <row r="631" spans="15:20" ht="33" customHeight="1"/>
    <row r="632" spans="15:20" ht="19.5" customHeight="1"/>
    <row r="633" spans="15:20" ht="19.5" customHeight="1"/>
    <row r="634" spans="15:20" ht="19.5" customHeight="1"/>
    <row r="635" spans="15:20" ht="19.5" customHeight="1"/>
    <row r="636" spans="15:20" ht="19.5" customHeight="1"/>
    <row r="637" spans="15:20" ht="19.5" customHeight="1"/>
    <row r="638" spans="15:20" ht="19.5" customHeight="1"/>
    <row r="639" spans="15:20" ht="19.5" customHeight="1"/>
    <row r="640" spans="15:20" ht="19.5" customHeight="1"/>
    <row r="641" ht="19.5" customHeight="1"/>
    <row r="642" ht="19.5" customHeight="1"/>
    <row r="643" ht="15" customHeight="1"/>
    <row r="644" ht="15" customHeight="1"/>
    <row r="645" ht="15" customHeight="1"/>
    <row r="646" ht="17.25" customHeight="1"/>
    <row r="649" ht="15" customHeight="1"/>
    <row r="651" ht="25.5" customHeight="1"/>
    <row r="652" ht="23.25" customHeight="1"/>
    <row r="658" ht="15" customHeight="1"/>
    <row r="666" ht="18" customHeight="1"/>
    <row r="667" ht="17.25" customHeight="1"/>
    <row r="668" ht="15" customHeight="1"/>
    <row r="669" ht="15" customHeight="1"/>
    <row r="670" ht="23.25" customHeight="1"/>
    <row r="671" ht="23.25" customHeight="1"/>
    <row r="672" ht="21.75" customHeight="1"/>
    <row r="673" ht="17.25" customHeight="1"/>
    <row r="674" ht="16.5" customHeight="1"/>
    <row r="675" ht="37.5" customHeight="1"/>
    <row r="676" ht="26.25" customHeight="1"/>
    <row r="677" ht="15" customHeight="1"/>
    <row r="678" ht="24" customHeight="1"/>
    <row r="679" ht="22.5" customHeight="1"/>
    <row r="680" ht="24.75" customHeight="1"/>
    <row r="692" ht="71.25" customHeight="1"/>
    <row r="694" ht="15" customHeight="1"/>
    <row r="695" ht="15" customHeight="1"/>
    <row r="696" ht="38.25" customHeight="1"/>
    <row r="698" ht="25.5" customHeight="1"/>
    <row r="699" ht="15" customHeight="1"/>
    <row r="700" ht="22.5" customHeight="1"/>
    <row r="703" ht="24" customHeight="1"/>
    <row r="710" ht="18" customHeight="1"/>
    <row r="711" ht="16.5" customHeight="1"/>
    <row r="712" ht="16.5" customHeight="1"/>
    <row r="713" ht="21.75" customHeight="1"/>
    <row r="714" ht="38.25" customHeight="1"/>
    <row r="716" ht="18" customHeight="1"/>
    <row r="717" ht="15" customHeight="1"/>
    <row r="719" ht="15" customHeight="1"/>
    <row r="720" ht="26.25" customHeight="1"/>
    <row r="721" ht="28.5" customHeight="1"/>
    <row r="722" ht="12.75" customHeight="1"/>
    <row r="723" ht="21" customHeight="1"/>
    <row r="725" ht="22.5" customHeight="1"/>
    <row r="727" ht="24" customHeight="1"/>
    <row r="730" ht="15.75" customHeight="1"/>
    <row r="731" ht="15.75" customHeight="1"/>
    <row r="735" ht="38.25" customHeight="1"/>
    <row r="736" ht="14.25" customHeight="1"/>
    <row r="738" ht="15" customHeight="1"/>
    <row r="739" ht="15" customHeight="1"/>
    <row r="742" ht="18" customHeight="1"/>
    <row r="743" ht="15.75" customHeight="1"/>
    <row r="744" ht="18.75" customHeight="1"/>
    <row r="745" ht="24.75" customHeight="1"/>
    <row r="746" ht="25.5" customHeight="1"/>
    <row r="749" ht="24" customHeight="1"/>
    <row r="750" ht="24.75" customHeight="1"/>
    <row r="751" ht="17.25" customHeight="1"/>
    <row r="752" ht="17.25" customHeight="1"/>
    <row r="753" ht="17.25" customHeight="1"/>
    <row r="754" ht="17.25" customHeight="1"/>
    <row r="760" ht="28.5" customHeight="1"/>
    <row r="761" ht="38.25" customHeight="1"/>
    <row r="763" ht="15" customHeight="1"/>
    <row r="764" ht="15" customHeight="1"/>
    <row r="765" ht="21.75" customHeight="1"/>
    <row r="767" ht="17.25" customHeight="1"/>
    <row r="769" ht="15" customHeight="1"/>
    <row r="770" ht="19.5" customHeight="1"/>
    <row r="771" ht="42" customHeight="1"/>
    <row r="772" ht="23.25" customHeight="1"/>
    <row r="774" ht="30.75" customHeight="1"/>
    <row r="775" ht="30" customHeight="1"/>
    <row r="776" ht="14.25" customHeight="1"/>
    <row r="777" ht="26.25" customHeight="1"/>
    <row r="784" ht="22.5" customHeight="1"/>
    <row r="785" ht="38.25" customHeight="1"/>
    <row r="787" ht="15" customHeight="1"/>
    <row r="788" ht="15" customHeight="1"/>
    <row r="790" ht="18" customHeight="1"/>
    <row r="793" ht="21.75" customHeight="1"/>
    <row r="795" ht="25.5" customHeight="1"/>
    <row r="796" ht="24.75" customHeight="1"/>
    <row r="797" ht="11.25" customHeight="1"/>
    <row r="799" ht="21" customHeight="1"/>
    <row r="801" ht="22.5" customHeight="1"/>
    <row r="805" ht="14.25" customHeight="1"/>
    <row r="806" ht="15" customHeight="1"/>
    <row r="807" ht="16.5" customHeight="1"/>
    <row r="808" ht="16.5" customHeight="1"/>
    <row r="809" ht="23.25" customHeight="1"/>
    <row r="810" ht="38.25" customHeight="1"/>
    <row r="812" ht="15" customHeight="1"/>
    <row r="813" ht="15" customHeight="1"/>
    <row r="814" ht="23.25" customHeight="1"/>
    <row r="815" ht="23.25" customHeight="1"/>
    <row r="816" ht="27.75" customHeight="1"/>
    <row r="817" ht="24.75" customHeight="1"/>
    <row r="818" ht="12" customHeight="1"/>
    <row r="819" ht="15" customHeight="1"/>
    <row r="823" ht="25.5" customHeight="1"/>
    <row r="825" ht="14.25" customHeight="1"/>
    <row r="826" ht="17.25" customHeight="1"/>
    <row r="827" ht="17.25" customHeight="1"/>
    <row r="831" ht="22.5" customHeight="1"/>
    <row r="832" ht="38.25" customHeight="1"/>
    <row r="834" ht="15" customHeight="1"/>
    <row r="835" ht="15" customHeight="1"/>
    <row r="837" ht="18" customHeight="1"/>
    <row r="838" ht="15" customHeight="1"/>
    <row r="839" ht="15" customHeight="1"/>
    <row r="840" ht="23.25" customHeight="1"/>
    <row r="841" ht="23.25" customHeight="1"/>
    <row r="842" ht="15" customHeight="1"/>
    <row r="843" ht="24" customHeight="1"/>
    <row r="844" ht="39" customHeight="1"/>
    <row r="845" ht="50.25" customHeight="1"/>
    <row r="846" ht="26.25" customHeight="1"/>
    <row r="848" ht="26.25" customHeight="1"/>
    <row r="852" ht="20.25" customHeight="1"/>
    <row r="854" ht="22.5" customHeight="1"/>
    <row r="855" ht="24.75" customHeight="1"/>
    <row r="856" ht="15.75" customHeight="1"/>
    <row r="857" ht="12" customHeight="1"/>
    <row r="858" ht="14.25" customHeight="1"/>
    <row r="859" ht="26.25" customHeight="1"/>
    <row r="861" ht="15" customHeight="1"/>
    <row r="862" ht="21" customHeight="1"/>
    <row r="863" ht="15" customHeight="1"/>
    <row r="864" ht="40.5" customHeight="1"/>
    <row r="865" ht="25.5" customHeight="1"/>
    <row r="868" ht="29.25" customHeight="1"/>
    <row r="869" ht="17.25" customHeight="1"/>
    <row r="870" ht="22.5" customHeight="1"/>
    <row r="871" ht="22.5" customHeight="1"/>
    <row r="872" ht="22.5" customHeight="1"/>
    <row r="873" ht="15.75" customHeight="1"/>
    <row r="876" ht="16.5" customHeight="1"/>
    <row r="877" ht="38.25" customHeight="1"/>
    <row r="878" ht="12.75" customHeight="1"/>
    <row r="879" ht="12.75" customHeight="1"/>
    <row r="880" ht="17.25" customHeight="1"/>
    <row r="881" ht="12.75" customHeight="1"/>
    <row r="882" ht="16.5" customHeight="1"/>
    <row r="883" ht="17.25" customHeight="1"/>
    <row r="884" ht="22.5" customHeight="1"/>
    <row r="885" ht="29.25" customHeight="1"/>
    <row r="886" ht="15" customHeight="1"/>
    <row r="887" ht="15.75" customHeight="1"/>
    <row r="888" ht="21.75" customHeight="1"/>
    <row r="893" ht="24.75" customHeight="1"/>
    <row r="894" ht="15" customHeight="1"/>
    <row r="895" ht="12.75" customHeight="1"/>
    <row r="896" ht="22.5" customHeight="1"/>
    <row r="897" ht="23.25" customHeight="1"/>
    <row r="898" ht="23.25" customHeight="1"/>
    <row r="899" ht="15.75" customHeight="1"/>
    <row r="900" ht="15" customHeight="1"/>
    <row r="901" ht="22.5" customHeight="1"/>
    <row r="904" ht="15" customHeight="1"/>
    <row r="905" ht="15" customHeight="1"/>
  </sheetData>
  <sheetProtection selectLockedCells="1" selectUnlockedCells="1"/>
  <mergeCells count="450">
    <mergeCell ref="A444:C444"/>
    <mergeCell ref="A445:C445"/>
    <mergeCell ref="D445:H445"/>
    <mergeCell ref="A446:B446"/>
    <mergeCell ref="D446:H446"/>
    <mergeCell ref="A447:B447"/>
    <mergeCell ref="D447:H447"/>
    <mergeCell ref="A368:C368"/>
    <mergeCell ref="A369:D369"/>
    <mergeCell ref="A400:G400"/>
    <mergeCell ref="A401:C401"/>
    <mergeCell ref="A402:C402"/>
    <mergeCell ref="A370:D370"/>
    <mergeCell ref="A388:D388"/>
    <mergeCell ref="A399:G399"/>
    <mergeCell ref="A386:C386"/>
    <mergeCell ref="A387:D387"/>
    <mergeCell ref="A443:C443"/>
    <mergeCell ref="D443:H443"/>
    <mergeCell ref="A396:C396"/>
    <mergeCell ref="D396:H396"/>
    <mergeCell ref="A397:B397"/>
    <mergeCell ref="A421:D421"/>
    <mergeCell ref="A419:C419"/>
    <mergeCell ref="A420:D420"/>
    <mergeCell ref="A411:C411"/>
    <mergeCell ref="A1:C1"/>
    <mergeCell ref="D1:H1"/>
    <mergeCell ref="A2:C2"/>
    <mergeCell ref="A3:C3"/>
    <mergeCell ref="D3:H3"/>
    <mergeCell ref="A5:B5"/>
    <mergeCell ref="A4:B4"/>
    <mergeCell ref="D4:H4"/>
    <mergeCell ref="D5:H5"/>
    <mergeCell ref="D397:H397"/>
    <mergeCell ref="A398:B398"/>
    <mergeCell ref="D398:H398"/>
    <mergeCell ref="D371:F371"/>
    <mergeCell ref="A372:A373"/>
    <mergeCell ref="B372:B373"/>
    <mergeCell ref="C372:C373"/>
    <mergeCell ref="D372:D373"/>
    <mergeCell ref="E372:E373"/>
    <mergeCell ref="F372:H372"/>
    <mergeCell ref="A379:I379"/>
    <mergeCell ref="A431:I431"/>
    <mergeCell ref="A440:D440"/>
    <mergeCell ref="A438:C438"/>
    <mergeCell ref="A439:D439"/>
    <mergeCell ref="A430:C430"/>
    <mergeCell ref="A425:I425"/>
    <mergeCell ref="A422:C422"/>
    <mergeCell ref="D422:F422"/>
    <mergeCell ref="I423:I424"/>
    <mergeCell ref="E423:E424"/>
    <mergeCell ref="F423:H423"/>
    <mergeCell ref="A423:A424"/>
    <mergeCell ref="B423:B424"/>
    <mergeCell ref="C423:C424"/>
    <mergeCell ref="D423:D424"/>
    <mergeCell ref="I354:I355"/>
    <mergeCell ref="A356:I356"/>
    <mergeCell ref="A360:C360"/>
    <mergeCell ref="A361:I361"/>
    <mergeCell ref="A394:C394"/>
    <mergeCell ref="D394:H394"/>
    <mergeCell ref="A395:C395"/>
    <mergeCell ref="A412:I412"/>
    <mergeCell ref="I404:I405"/>
    <mergeCell ref="A406:I406"/>
    <mergeCell ref="A403:C403"/>
    <mergeCell ref="A404:A405"/>
    <mergeCell ref="B404:B405"/>
    <mergeCell ref="C404:C405"/>
    <mergeCell ref="D404:D405"/>
    <mergeCell ref="E404:E405"/>
    <mergeCell ref="F404:H404"/>
    <mergeCell ref="A378:C378"/>
    <mergeCell ref="I372:I373"/>
    <mergeCell ref="A374:I374"/>
    <mergeCell ref="A371:C371"/>
    <mergeCell ref="D401:G401"/>
    <mergeCell ref="D402:G402"/>
    <mergeCell ref="A353:C353"/>
    <mergeCell ref="A354:A355"/>
    <mergeCell ref="B354:B355"/>
    <mergeCell ref="C354:C355"/>
    <mergeCell ref="D354:D355"/>
    <mergeCell ref="E354:E355"/>
    <mergeCell ref="F354:H354"/>
    <mergeCell ref="A349:G349"/>
    <mergeCell ref="A350:G350"/>
    <mergeCell ref="A351:C351"/>
    <mergeCell ref="A352:C352"/>
    <mergeCell ref="D351:G351"/>
    <mergeCell ref="D352:G352"/>
    <mergeCell ref="D353:G353"/>
    <mergeCell ref="A345:C345"/>
    <mergeCell ref="A346:C346"/>
    <mergeCell ref="D346:H346"/>
    <mergeCell ref="A347:B347"/>
    <mergeCell ref="D347:H347"/>
    <mergeCell ref="A348:B348"/>
    <mergeCell ref="A331:C331"/>
    <mergeCell ref="A340:D340"/>
    <mergeCell ref="A332:I332"/>
    <mergeCell ref="A341:D341"/>
    <mergeCell ref="A339:C339"/>
    <mergeCell ref="A344:C344"/>
    <mergeCell ref="D344:H344"/>
    <mergeCell ref="D348:H348"/>
    <mergeCell ref="F324:H324"/>
    <mergeCell ref="I324:I325"/>
    <mergeCell ref="A326:I326"/>
    <mergeCell ref="A324:A325"/>
    <mergeCell ref="B324:B325"/>
    <mergeCell ref="C324:C325"/>
    <mergeCell ref="D324:D325"/>
    <mergeCell ref="E324:E325"/>
    <mergeCell ref="A320:C320"/>
    <mergeCell ref="A321:D321"/>
    <mergeCell ref="A322:D322"/>
    <mergeCell ref="A323:C323"/>
    <mergeCell ref="D323:F323"/>
    <mergeCell ref="A312:C312"/>
    <mergeCell ref="A313:I313"/>
    <mergeCell ref="F305:H305"/>
    <mergeCell ref="I305:I306"/>
    <mergeCell ref="A307:I307"/>
    <mergeCell ref="A305:A306"/>
    <mergeCell ref="B305:B306"/>
    <mergeCell ref="C305:C306"/>
    <mergeCell ref="D305:D306"/>
    <mergeCell ref="E305:E306"/>
    <mergeCell ref="A302:C302"/>
    <mergeCell ref="A303:C303"/>
    <mergeCell ref="A304:C304"/>
    <mergeCell ref="A292:D292"/>
    <mergeCell ref="A300:G300"/>
    <mergeCell ref="A301:G301"/>
    <mergeCell ref="A295:C295"/>
    <mergeCell ref="D295:H295"/>
    <mergeCell ref="A296:C296"/>
    <mergeCell ref="A297:C297"/>
    <mergeCell ref="D297:H297"/>
    <mergeCell ref="A298:B298"/>
    <mergeCell ref="D298:H298"/>
    <mergeCell ref="A299:B299"/>
    <mergeCell ref="D299:H299"/>
    <mergeCell ref="D302:G302"/>
    <mergeCell ref="D303:G303"/>
    <mergeCell ref="D304:G304"/>
    <mergeCell ref="A290:C290"/>
    <mergeCell ref="A291:D291"/>
    <mergeCell ref="A283:C283"/>
    <mergeCell ref="A284:I284"/>
    <mergeCell ref="I276:I277"/>
    <mergeCell ref="A278:I278"/>
    <mergeCell ref="A275:C275"/>
    <mergeCell ref="D275:F275"/>
    <mergeCell ref="A276:A277"/>
    <mergeCell ref="B276:B277"/>
    <mergeCell ref="C276:C277"/>
    <mergeCell ref="D276:D277"/>
    <mergeCell ref="E276:E277"/>
    <mergeCell ref="F276:H276"/>
    <mergeCell ref="A273:D273"/>
    <mergeCell ref="A274:D274"/>
    <mergeCell ref="A272:C272"/>
    <mergeCell ref="A264:C264"/>
    <mergeCell ref="A265:I265"/>
    <mergeCell ref="F258:H258"/>
    <mergeCell ref="I258:I259"/>
    <mergeCell ref="A260:I260"/>
    <mergeCell ref="A258:A259"/>
    <mergeCell ref="B258:B259"/>
    <mergeCell ref="C258:C259"/>
    <mergeCell ref="D258:D259"/>
    <mergeCell ref="E258:E259"/>
    <mergeCell ref="A255:C255"/>
    <mergeCell ref="A256:C256"/>
    <mergeCell ref="A257:C257"/>
    <mergeCell ref="A253:G253"/>
    <mergeCell ref="A254:G254"/>
    <mergeCell ref="A248:C248"/>
    <mergeCell ref="D248:H248"/>
    <mergeCell ref="A249:C249"/>
    <mergeCell ref="A250:C250"/>
    <mergeCell ref="D250:H250"/>
    <mergeCell ref="A251:B251"/>
    <mergeCell ref="D251:H251"/>
    <mergeCell ref="A252:B252"/>
    <mergeCell ref="D252:H252"/>
    <mergeCell ref="D256:G256"/>
    <mergeCell ref="D257:G257"/>
    <mergeCell ref="A244:D244"/>
    <mergeCell ref="A242:C242"/>
    <mergeCell ref="A243:D243"/>
    <mergeCell ref="A234:C234"/>
    <mergeCell ref="A235:I235"/>
    <mergeCell ref="I227:I228"/>
    <mergeCell ref="A229:I229"/>
    <mergeCell ref="A225:D225"/>
    <mergeCell ref="A226:C226"/>
    <mergeCell ref="D226:F226"/>
    <mergeCell ref="A227:A228"/>
    <mergeCell ref="B227:B228"/>
    <mergeCell ref="C227:C228"/>
    <mergeCell ref="D227:D228"/>
    <mergeCell ref="E227:E228"/>
    <mergeCell ref="F227:H227"/>
    <mergeCell ref="A223:C223"/>
    <mergeCell ref="A224:D224"/>
    <mergeCell ref="A215:C215"/>
    <mergeCell ref="A216:I216"/>
    <mergeCell ref="I208:I209"/>
    <mergeCell ref="A210:I210"/>
    <mergeCell ref="A207:C207"/>
    <mergeCell ref="A208:A209"/>
    <mergeCell ref="B208:B209"/>
    <mergeCell ref="C208:C209"/>
    <mergeCell ref="D208:D209"/>
    <mergeCell ref="E208:E209"/>
    <mergeCell ref="F208:H208"/>
    <mergeCell ref="D202:H202"/>
    <mergeCell ref="A198:C198"/>
    <mergeCell ref="D198:H198"/>
    <mergeCell ref="A199:C199"/>
    <mergeCell ref="A200:C200"/>
    <mergeCell ref="D200:H200"/>
    <mergeCell ref="A201:B201"/>
    <mergeCell ref="D201:H201"/>
    <mergeCell ref="A202:B202"/>
    <mergeCell ref="A173:C173"/>
    <mergeCell ref="A174:D174"/>
    <mergeCell ref="A176:C176"/>
    <mergeCell ref="D176:F176"/>
    <mergeCell ref="A177:A178"/>
    <mergeCell ref="B177:B178"/>
    <mergeCell ref="C177:C178"/>
    <mergeCell ref="D177:D178"/>
    <mergeCell ref="E177:E178"/>
    <mergeCell ref="F177:H177"/>
    <mergeCell ref="A175:D175"/>
    <mergeCell ref="A165:C165"/>
    <mergeCell ref="A166:I166"/>
    <mergeCell ref="F158:H158"/>
    <mergeCell ref="I158:I159"/>
    <mergeCell ref="A160:I160"/>
    <mergeCell ref="A158:A159"/>
    <mergeCell ref="B158:B159"/>
    <mergeCell ref="C158:C159"/>
    <mergeCell ref="D158:D159"/>
    <mergeCell ref="E158:E159"/>
    <mergeCell ref="A155:C155"/>
    <mergeCell ref="A156:C156"/>
    <mergeCell ref="A157:C157"/>
    <mergeCell ref="A141:D141"/>
    <mergeCell ref="A153:G153"/>
    <mergeCell ref="A154:G154"/>
    <mergeCell ref="A148:C148"/>
    <mergeCell ref="D148:H148"/>
    <mergeCell ref="A149:C149"/>
    <mergeCell ref="A150:C150"/>
    <mergeCell ref="D150:H150"/>
    <mergeCell ref="A151:B151"/>
    <mergeCell ref="D151:H151"/>
    <mergeCell ref="A152:B152"/>
    <mergeCell ref="D152:H152"/>
    <mergeCell ref="C107:C108"/>
    <mergeCell ref="D107:D108"/>
    <mergeCell ref="E107:E108"/>
    <mergeCell ref="F107:H107"/>
    <mergeCell ref="A139:C139"/>
    <mergeCell ref="A140:D140"/>
    <mergeCell ref="A131:C131"/>
    <mergeCell ref="A132:I132"/>
    <mergeCell ref="I125:I126"/>
    <mergeCell ref="A127:I127"/>
    <mergeCell ref="A122:D122"/>
    <mergeCell ref="A123:D123"/>
    <mergeCell ref="A124:C124"/>
    <mergeCell ref="D124:F124"/>
    <mergeCell ref="A125:A126"/>
    <mergeCell ref="B125:B126"/>
    <mergeCell ref="C125:C126"/>
    <mergeCell ref="D125:D126"/>
    <mergeCell ref="E125:E126"/>
    <mergeCell ref="F125:H125"/>
    <mergeCell ref="A100:B100"/>
    <mergeCell ref="D100:H100"/>
    <mergeCell ref="A101:B101"/>
    <mergeCell ref="D101:H101"/>
    <mergeCell ref="A61:I61"/>
    <mergeCell ref="A78:A79"/>
    <mergeCell ref="B78:B79"/>
    <mergeCell ref="C78:C79"/>
    <mergeCell ref="D78:D79"/>
    <mergeCell ref="E78:E79"/>
    <mergeCell ref="I78:I79"/>
    <mergeCell ref="A80:I80"/>
    <mergeCell ref="A85:C85"/>
    <mergeCell ref="A31:I31"/>
    <mergeCell ref="A37:I37"/>
    <mergeCell ref="A45:D45"/>
    <mergeCell ref="A46:D46"/>
    <mergeCell ref="A54:G54"/>
    <mergeCell ref="A55:G55"/>
    <mergeCell ref="A56:C56"/>
    <mergeCell ref="A98:C98"/>
    <mergeCell ref="A99:C99"/>
    <mergeCell ref="D99:H99"/>
    <mergeCell ref="A59:A60"/>
    <mergeCell ref="B59:B60"/>
    <mergeCell ref="C59:C60"/>
    <mergeCell ref="D59:D60"/>
    <mergeCell ref="E59:E60"/>
    <mergeCell ref="F59:H59"/>
    <mergeCell ref="I59:I60"/>
    <mergeCell ref="A36:C36"/>
    <mergeCell ref="A44:C44"/>
    <mergeCell ref="A57:C57"/>
    <mergeCell ref="A58:C58"/>
    <mergeCell ref="A49:C49"/>
    <mergeCell ref="D49:H49"/>
    <mergeCell ref="A50:C50"/>
    <mergeCell ref="A51:C51"/>
    <mergeCell ref="D51:H51"/>
    <mergeCell ref="A52:B52"/>
    <mergeCell ref="D52:H52"/>
    <mergeCell ref="A53:B53"/>
    <mergeCell ref="D53:H53"/>
    <mergeCell ref="E29:E30"/>
    <mergeCell ref="A6:G6"/>
    <mergeCell ref="A7:G7"/>
    <mergeCell ref="A8:C8"/>
    <mergeCell ref="A10:C10"/>
    <mergeCell ref="A9:C9"/>
    <mergeCell ref="A13:I13"/>
    <mergeCell ref="B11:B12"/>
    <mergeCell ref="F29:H29"/>
    <mergeCell ref="A11:A12"/>
    <mergeCell ref="C11:C12"/>
    <mergeCell ref="D11:D12"/>
    <mergeCell ref="E11:E12"/>
    <mergeCell ref="F11:H11"/>
    <mergeCell ref="A17:C17"/>
    <mergeCell ref="A18:I18"/>
    <mergeCell ref="A25:C25"/>
    <mergeCell ref="A27:D27"/>
    <mergeCell ref="A28:C28"/>
    <mergeCell ref="I11:I12"/>
    <mergeCell ref="A26:D26"/>
    <mergeCell ref="D28:F28"/>
    <mergeCell ref="I29:I30"/>
    <mergeCell ref="A29:A30"/>
    <mergeCell ref="B29:B30"/>
    <mergeCell ref="A450:C450"/>
    <mergeCell ref="A451:C451"/>
    <mergeCell ref="A66:C66"/>
    <mergeCell ref="A74:C74"/>
    <mergeCell ref="A75:D75"/>
    <mergeCell ref="A77:C77"/>
    <mergeCell ref="D77:F77"/>
    <mergeCell ref="A67:I67"/>
    <mergeCell ref="I107:I108"/>
    <mergeCell ref="A109:I109"/>
    <mergeCell ref="A97:C97"/>
    <mergeCell ref="D97:H97"/>
    <mergeCell ref="A448:G448"/>
    <mergeCell ref="A449:G449"/>
    <mergeCell ref="F78:H78"/>
    <mergeCell ref="A76:D76"/>
    <mergeCell ref="A94:D94"/>
    <mergeCell ref="A92:C92"/>
    <mergeCell ref="C29:C30"/>
    <mergeCell ref="D29:D30"/>
    <mergeCell ref="A461:I461"/>
    <mergeCell ref="A487:C487"/>
    <mergeCell ref="A488:D488"/>
    <mergeCell ref="A470:D470"/>
    <mergeCell ref="A93:D93"/>
    <mergeCell ref="A86:I86"/>
    <mergeCell ref="A121:C121"/>
    <mergeCell ref="A113:C113"/>
    <mergeCell ref="A452:C452"/>
    <mergeCell ref="A453:A454"/>
    <mergeCell ref="B453:B454"/>
    <mergeCell ref="C453:C454"/>
    <mergeCell ref="D453:D454"/>
    <mergeCell ref="E453:E454"/>
    <mergeCell ref="F453:H453"/>
    <mergeCell ref="I453:I454"/>
    <mergeCell ref="A114:I114"/>
    <mergeCell ref="A102:G102"/>
    <mergeCell ref="A103:G103"/>
    <mergeCell ref="A104:C104"/>
    <mergeCell ref="A105:C105"/>
    <mergeCell ref="A106:C106"/>
    <mergeCell ref="A107:A108"/>
    <mergeCell ref="B107:B108"/>
    <mergeCell ref="D8:G8"/>
    <mergeCell ref="D9:G9"/>
    <mergeCell ref="D10:G10"/>
    <mergeCell ref="D56:G56"/>
    <mergeCell ref="D57:G57"/>
    <mergeCell ref="D58:G58"/>
    <mergeCell ref="D104:G104"/>
    <mergeCell ref="A489:D489"/>
    <mergeCell ref="A479:C479"/>
    <mergeCell ref="A480:I480"/>
    <mergeCell ref="A472:A473"/>
    <mergeCell ref="B472:B473"/>
    <mergeCell ref="C472:C473"/>
    <mergeCell ref="D472:D473"/>
    <mergeCell ref="E472:E473"/>
    <mergeCell ref="F472:H472"/>
    <mergeCell ref="I472:I473"/>
    <mergeCell ref="A474:I474"/>
    <mergeCell ref="A468:C468"/>
    <mergeCell ref="A469:D469"/>
    <mergeCell ref="A471:C471"/>
    <mergeCell ref="D471:F471"/>
    <mergeCell ref="A455:I455"/>
    <mergeCell ref="A460:C460"/>
    <mergeCell ref="D403:G403"/>
    <mergeCell ref="D450:G450"/>
    <mergeCell ref="D451:G451"/>
    <mergeCell ref="D452:G452"/>
    <mergeCell ref="D105:G105"/>
    <mergeCell ref="D106:G106"/>
    <mergeCell ref="D155:G155"/>
    <mergeCell ref="D156:G156"/>
    <mergeCell ref="D157:G157"/>
    <mergeCell ref="D205:G205"/>
    <mergeCell ref="D206:G206"/>
    <mergeCell ref="D207:G207"/>
    <mergeCell ref="D255:G255"/>
    <mergeCell ref="A203:G203"/>
    <mergeCell ref="A204:G204"/>
    <mergeCell ref="A205:C205"/>
    <mergeCell ref="A206:C206"/>
    <mergeCell ref="A193:D193"/>
    <mergeCell ref="A194:D194"/>
    <mergeCell ref="A192:C192"/>
    <mergeCell ref="A184:C184"/>
    <mergeCell ref="A185:I185"/>
    <mergeCell ref="I177:I178"/>
    <mergeCell ref="A179:I179"/>
  </mergeCells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5"/>
  <sheetViews>
    <sheetView tabSelected="1" showWhiteSpace="0" view="pageLayout" topLeftCell="A457" zoomScale="80" zoomScalePageLayoutView="80" workbookViewId="0">
      <selection activeCell="C491" sqref="C491"/>
    </sheetView>
  </sheetViews>
  <sheetFormatPr defaultColWidth="8.6640625" defaultRowHeight="14.4"/>
  <cols>
    <col min="1" max="1" width="8.6640625" style="1" customWidth="1"/>
    <col min="2" max="2" width="9.33203125" style="1" customWidth="1"/>
    <col min="3" max="3" width="29.6640625" style="1" customWidth="1"/>
    <col min="4" max="4" width="8.33203125" style="1" customWidth="1"/>
    <col min="5" max="5" width="7" style="1" customWidth="1"/>
    <col min="6" max="6" width="7.88671875" style="1" customWidth="1"/>
    <col min="7" max="8" width="8.33203125" style="1" customWidth="1"/>
    <col min="9" max="9" width="9" style="1" customWidth="1"/>
    <col min="10" max="10" width="9.5546875" style="1" customWidth="1"/>
    <col min="11" max="12" width="8.6640625" style="1"/>
    <col min="13" max="13" width="10.88671875" style="1" customWidth="1"/>
    <col min="14" max="14" width="10" style="1" customWidth="1"/>
    <col min="15" max="16384" width="8.6640625" style="1"/>
  </cols>
  <sheetData>
    <row r="1" spans="1:10" ht="14.4" customHeight="1">
      <c r="A1" s="50" t="s">
        <v>9</v>
      </c>
      <c r="B1" s="50"/>
      <c r="C1" s="50"/>
      <c r="D1" s="51" t="s">
        <v>8</v>
      </c>
      <c r="E1" s="51"/>
      <c r="F1" s="51"/>
      <c r="G1" s="51"/>
      <c r="H1" s="51"/>
      <c r="I1" s="23"/>
    </row>
    <row r="2" spans="1:10">
      <c r="A2" s="50" t="s">
        <v>103</v>
      </c>
      <c r="B2" s="50"/>
      <c r="C2" s="50"/>
      <c r="D2" s="24" t="s">
        <v>104</v>
      </c>
      <c r="E2" s="24"/>
      <c r="F2" s="24"/>
      <c r="G2" s="24"/>
      <c r="H2" s="24"/>
      <c r="I2" s="23"/>
    </row>
    <row r="3" spans="1:10">
      <c r="A3" s="50" t="s">
        <v>105</v>
      </c>
      <c r="B3" s="50"/>
      <c r="C3" s="50"/>
      <c r="D3" s="51" t="s">
        <v>106</v>
      </c>
      <c r="E3" s="51"/>
      <c r="F3" s="51"/>
      <c r="G3" s="51"/>
      <c r="H3" s="51"/>
      <c r="I3" s="23"/>
    </row>
    <row r="4" spans="1:10" ht="14.25" customHeight="1">
      <c r="A4" s="52" t="s">
        <v>107</v>
      </c>
      <c r="B4" s="52"/>
      <c r="C4" s="5"/>
      <c r="D4" s="51" t="s">
        <v>108</v>
      </c>
      <c r="E4" s="51"/>
      <c r="F4" s="51"/>
      <c r="G4" s="51"/>
      <c r="H4" s="51"/>
      <c r="I4" s="23"/>
    </row>
    <row r="5" spans="1:10" ht="14.4" customHeight="1">
      <c r="A5" s="52"/>
      <c r="B5" s="52"/>
      <c r="C5" s="6"/>
      <c r="D5" s="51" t="s">
        <v>109</v>
      </c>
      <c r="E5" s="51"/>
      <c r="F5" s="51"/>
      <c r="G5" s="51"/>
      <c r="H5" s="51"/>
      <c r="I5" s="23"/>
    </row>
    <row r="6" spans="1:10" ht="15.6">
      <c r="A6" s="48" t="s">
        <v>115</v>
      </c>
      <c r="B6" s="48"/>
      <c r="C6" s="48"/>
      <c r="D6" s="48"/>
      <c r="E6" s="48"/>
      <c r="F6" s="48"/>
      <c r="G6" s="48"/>
      <c r="H6" s="3"/>
    </row>
    <row r="7" spans="1:10" ht="15.75" customHeight="1">
      <c r="A7" s="49" t="s">
        <v>116</v>
      </c>
      <c r="B7" s="49"/>
      <c r="C7" s="49"/>
      <c r="D7" s="49"/>
      <c r="E7" s="49"/>
      <c r="F7" s="49"/>
      <c r="G7" s="49"/>
      <c r="H7" s="4"/>
      <c r="I7" s="4"/>
      <c r="J7" s="7"/>
    </row>
    <row r="8" spans="1:10">
      <c r="A8" s="31" t="s">
        <v>0</v>
      </c>
      <c r="B8" s="31"/>
      <c r="C8" s="31"/>
      <c r="D8" s="31" t="s">
        <v>120</v>
      </c>
      <c r="E8" s="31"/>
      <c r="F8" s="31"/>
      <c r="G8" s="31"/>
      <c r="J8" s="7"/>
    </row>
    <row r="9" spans="1:10">
      <c r="A9" s="31" t="s">
        <v>1</v>
      </c>
      <c r="B9" s="31"/>
      <c r="C9" s="31"/>
      <c r="D9" s="31" t="s">
        <v>121</v>
      </c>
      <c r="E9" s="31"/>
      <c r="F9" s="31"/>
      <c r="G9" s="31"/>
    </row>
    <row r="10" spans="1:10">
      <c r="A10" s="30" t="s">
        <v>2</v>
      </c>
      <c r="B10" s="30"/>
      <c r="C10" s="30"/>
      <c r="D10" s="30" t="s">
        <v>129</v>
      </c>
      <c r="E10" s="30"/>
      <c r="F10" s="30"/>
      <c r="G10" s="30"/>
    </row>
    <row r="11" spans="1:10" ht="16.5" customHeight="1">
      <c r="A11" s="38" t="s">
        <v>15</v>
      </c>
      <c r="B11" s="39" t="s">
        <v>20</v>
      </c>
      <c r="C11" s="38" t="s">
        <v>21</v>
      </c>
      <c r="D11" s="38" t="s">
        <v>3</v>
      </c>
      <c r="E11" s="38" t="s">
        <v>22</v>
      </c>
      <c r="F11" s="38" t="s">
        <v>23</v>
      </c>
      <c r="G11" s="38"/>
      <c r="H11" s="38"/>
      <c r="I11" s="39" t="s">
        <v>24</v>
      </c>
    </row>
    <row r="12" spans="1:10" ht="19.2">
      <c r="A12" s="38"/>
      <c r="B12" s="39"/>
      <c r="C12" s="38"/>
      <c r="D12" s="38"/>
      <c r="E12" s="38"/>
      <c r="F12" s="29" t="s">
        <v>25</v>
      </c>
      <c r="G12" s="29" t="s">
        <v>26</v>
      </c>
      <c r="H12" s="29" t="s">
        <v>27</v>
      </c>
      <c r="I12" s="39"/>
    </row>
    <row r="13" spans="1:10" ht="12.75" customHeight="1">
      <c r="A13" s="46" t="s">
        <v>5</v>
      </c>
      <c r="B13" s="47"/>
      <c r="C13" s="47"/>
      <c r="D13" s="47"/>
      <c r="E13" s="47"/>
      <c r="F13" s="47"/>
      <c r="G13" s="47"/>
      <c r="H13" s="47"/>
      <c r="I13" s="47"/>
    </row>
    <row r="14" spans="1:10">
      <c r="A14" s="8">
        <v>2008</v>
      </c>
      <c r="B14" s="8">
        <v>2</v>
      </c>
      <c r="C14" s="27" t="s">
        <v>11</v>
      </c>
      <c r="D14" s="8">
        <v>100</v>
      </c>
      <c r="E14" s="9">
        <v>20</v>
      </c>
      <c r="F14" s="10">
        <v>0.8</v>
      </c>
      <c r="G14" s="10">
        <v>0.1</v>
      </c>
      <c r="H14" s="10">
        <v>1.7</v>
      </c>
      <c r="I14" s="10">
        <f>F14*4.1+G14*9.3+H14*4.1</f>
        <v>11.18</v>
      </c>
    </row>
    <row r="15" spans="1:10" ht="15" customHeight="1">
      <c r="A15" s="8">
        <v>2011</v>
      </c>
      <c r="B15" s="8">
        <v>102</v>
      </c>
      <c r="C15" s="27" t="s">
        <v>31</v>
      </c>
      <c r="D15" s="8">
        <v>250</v>
      </c>
      <c r="E15" s="9">
        <v>8.31</v>
      </c>
      <c r="F15" s="10">
        <v>5.7</v>
      </c>
      <c r="G15" s="10">
        <v>5.4</v>
      </c>
      <c r="H15" s="10">
        <v>38.9</v>
      </c>
      <c r="I15" s="10">
        <f t="shared" ref="I15:I20" si="0">F15*4.1+G15*9.3+H15*4.1</f>
        <v>233.07999999999998</v>
      </c>
    </row>
    <row r="16" spans="1:10" ht="20.399999999999999">
      <c r="A16" s="8">
        <v>2011</v>
      </c>
      <c r="B16" s="8">
        <v>310</v>
      </c>
      <c r="C16" s="27" t="s">
        <v>113</v>
      </c>
      <c r="D16" s="8" t="s">
        <v>117</v>
      </c>
      <c r="E16" s="9">
        <v>20.52</v>
      </c>
      <c r="F16" s="10">
        <v>6.6</v>
      </c>
      <c r="G16" s="10">
        <v>9.1</v>
      </c>
      <c r="H16" s="10">
        <v>55.7</v>
      </c>
      <c r="I16" s="10">
        <f t="shared" si="0"/>
        <v>340.06</v>
      </c>
    </row>
    <row r="17" spans="1:9" ht="21.75" customHeight="1">
      <c r="A17" s="8">
        <v>2011</v>
      </c>
      <c r="B17" s="8">
        <v>295</v>
      </c>
      <c r="C17" s="27" t="s">
        <v>13</v>
      </c>
      <c r="D17" s="8">
        <v>100</v>
      </c>
      <c r="E17" s="9">
        <v>37.92</v>
      </c>
      <c r="F17" s="10">
        <v>12.7</v>
      </c>
      <c r="G17" s="10">
        <v>16.100000000000001</v>
      </c>
      <c r="H17" s="10">
        <v>11.4</v>
      </c>
      <c r="I17" s="10">
        <f>F17*4.1+G17*9.3+H17*4.1</f>
        <v>248.54000000000002</v>
      </c>
    </row>
    <row r="18" spans="1:9">
      <c r="A18" s="8"/>
      <c r="B18" s="8"/>
      <c r="C18" s="27" t="s">
        <v>130</v>
      </c>
      <c r="D18" s="8" t="s">
        <v>131</v>
      </c>
      <c r="E18" s="9">
        <v>25</v>
      </c>
      <c r="F18" s="10">
        <v>0.1</v>
      </c>
      <c r="G18" s="10">
        <v>0.2</v>
      </c>
      <c r="H18" s="10">
        <v>10.1</v>
      </c>
      <c r="I18" s="10">
        <f t="shared" si="0"/>
        <v>43.68</v>
      </c>
    </row>
    <row r="19" spans="1:9">
      <c r="A19" s="8">
        <v>2008</v>
      </c>
      <c r="B19" s="8">
        <v>3</v>
      </c>
      <c r="C19" s="27" t="s">
        <v>18</v>
      </c>
      <c r="D19" s="12" t="s">
        <v>75</v>
      </c>
      <c r="E19" s="9">
        <v>23.75</v>
      </c>
      <c r="F19" s="10">
        <v>8.8000000000000007</v>
      </c>
      <c r="G19" s="10">
        <v>8.5</v>
      </c>
      <c r="H19" s="10">
        <v>20.6</v>
      </c>
      <c r="I19" s="10">
        <f>F19*4.1+G19*9.3+H19*4.1</f>
        <v>199.59</v>
      </c>
    </row>
    <row r="20" spans="1:9">
      <c r="A20" s="8">
        <v>2008</v>
      </c>
      <c r="B20" s="11"/>
      <c r="C20" s="27" t="s">
        <v>12</v>
      </c>
      <c r="D20" s="13">
        <v>20</v>
      </c>
      <c r="E20" s="9">
        <v>1.5</v>
      </c>
      <c r="F20" s="10">
        <v>1.3</v>
      </c>
      <c r="G20" s="10">
        <v>0.2</v>
      </c>
      <c r="H20" s="10">
        <v>8.5</v>
      </c>
      <c r="I20" s="10">
        <f t="shared" si="0"/>
        <v>42.039999999999992</v>
      </c>
    </row>
    <row r="21" spans="1:9" ht="15" customHeight="1">
      <c r="A21" s="34" t="s">
        <v>10</v>
      </c>
      <c r="B21" s="35"/>
      <c r="C21" s="35"/>
      <c r="D21" s="19">
        <v>830</v>
      </c>
      <c r="E21" s="14">
        <f>SUM(E14:E20)</f>
        <v>137</v>
      </c>
      <c r="F21" s="17">
        <f>SUM(F14:F20)</f>
        <v>36</v>
      </c>
      <c r="G21" s="17">
        <f>SUM(G14:G20)</f>
        <v>39.600000000000009</v>
      </c>
      <c r="H21" s="17">
        <f>SUM(H14:H20)</f>
        <v>146.9</v>
      </c>
      <c r="I21" s="17">
        <f>SUM(I14:I20)</f>
        <v>1118.1699999999998</v>
      </c>
    </row>
    <row r="22" spans="1:9">
      <c r="A22" s="32" t="s">
        <v>7</v>
      </c>
      <c r="B22" s="33"/>
      <c r="C22" s="33"/>
      <c r="D22" s="33"/>
      <c r="E22" s="15">
        <f>137-E21</f>
        <v>0</v>
      </c>
      <c r="F22" s="55">
        <v>1</v>
      </c>
      <c r="G22" s="55">
        <v>1</v>
      </c>
      <c r="H22" s="55">
        <v>4</v>
      </c>
      <c r="I22" s="15"/>
    </row>
    <row r="23" spans="1:9">
      <c r="A23" s="25"/>
      <c r="B23" s="25"/>
      <c r="C23" s="25"/>
      <c r="D23" s="25"/>
      <c r="E23" s="26"/>
      <c r="F23" s="26"/>
      <c r="G23" s="26"/>
      <c r="H23" s="26"/>
      <c r="I23" s="26"/>
    </row>
    <row r="24" spans="1:9">
      <c r="A24" s="31" t="s">
        <v>0</v>
      </c>
      <c r="B24" s="31"/>
      <c r="C24" s="31"/>
      <c r="D24" s="31" t="s">
        <v>120</v>
      </c>
      <c r="E24" s="31"/>
      <c r="F24" s="31"/>
      <c r="G24" s="31"/>
    </row>
    <row r="25" spans="1:9">
      <c r="A25" s="31" t="s">
        <v>1</v>
      </c>
      <c r="B25" s="31"/>
      <c r="C25" s="31"/>
      <c r="D25" s="31" t="s">
        <v>121</v>
      </c>
      <c r="E25" s="31"/>
      <c r="F25" s="31"/>
      <c r="G25" s="31"/>
    </row>
    <row r="26" spans="1:9">
      <c r="A26" s="30" t="s">
        <v>2</v>
      </c>
      <c r="B26" s="30"/>
      <c r="C26" s="30"/>
      <c r="D26" s="30" t="s">
        <v>122</v>
      </c>
      <c r="E26" s="30"/>
      <c r="F26" s="30"/>
      <c r="G26" s="30"/>
    </row>
    <row r="27" spans="1:9">
      <c r="A27" s="38" t="s">
        <v>15</v>
      </c>
      <c r="B27" s="39" t="s">
        <v>20</v>
      </c>
      <c r="C27" s="38" t="s">
        <v>21</v>
      </c>
      <c r="D27" s="38" t="s">
        <v>3</v>
      </c>
      <c r="E27" s="38" t="s">
        <v>22</v>
      </c>
      <c r="F27" s="38" t="s">
        <v>23</v>
      </c>
      <c r="G27" s="38"/>
      <c r="H27" s="38"/>
      <c r="I27" s="39" t="s">
        <v>24</v>
      </c>
    </row>
    <row r="28" spans="1:9" ht="19.2">
      <c r="A28" s="38"/>
      <c r="B28" s="39"/>
      <c r="C28" s="38"/>
      <c r="D28" s="38"/>
      <c r="E28" s="38"/>
      <c r="F28" s="29" t="s">
        <v>25</v>
      </c>
      <c r="G28" s="29" t="s">
        <v>26</v>
      </c>
      <c r="H28" s="29" t="s">
        <v>27</v>
      </c>
      <c r="I28" s="39"/>
    </row>
    <row r="29" spans="1:9">
      <c r="A29" s="46" t="s">
        <v>132</v>
      </c>
      <c r="B29" s="47"/>
      <c r="C29" s="47"/>
      <c r="D29" s="47"/>
      <c r="E29" s="47"/>
      <c r="F29" s="47"/>
      <c r="G29" s="47"/>
      <c r="H29" s="47"/>
      <c r="I29" s="47"/>
    </row>
    <row r="30" spans="1:9">
      <c r="A30" s="13"/>
      <c r="B30" s="13"/>
      <c r="C30" s="60" t="s">
        <v>130</v>
      </c>
      <c r="D30" s="13" t="s">
        <v>131</v>
      </c>
      <c r="E30" s="61">
        <v>25</v>
      </c>
      <c r="F30" s="62">
        <v>0.97</v>
      </c>
      <c r="G30" s="62">
        <v>0.19</v>
      </c>
      <c r="H30" s="62">
        <v>10.1</v>
      </c>
      <c r="I30" s="10">
        <f t="shared" ref="I30:I31" si="1">F30*4.1+G30*9.3+H30*4.1</f>
        <v>47.153999999999996</v>
      </c>
    </row>
    <row r="31" spans="1:9">
      <c r="A31" s="68">
        <v>2008</v>
      </c>
      <c r="B31" s="68">
        <v>685</v>
      </c>
      <c r="C31" s="64" t="s">
        <v>133</v>
      </c>
      <c r="D31" s="65">
        <v>100</v>
      </c>
      <c r="E31" s="66">
        <v>35</v>
      </c>
      <c r="F31" s="67">
        <v>11.2</v>
      </c>
      <c r="G31" s="66">
        <v>11.25</v>
      </c>
      <c r="H31" s="66">
        <v>47.75</v>
      </c>
      <c r="I31" s="10">
        <f t="shared" si="1"/>
        <v>346.32</v>
      </c>
    </row>
    <row r="32" spans="1:9">
      <c r="A32" s="56" t="s">
        <v>10</v>
      </c>
      <c r="B32" s="57"/>
      <c r="C32" s="57"/>
      <c r="D32" s="58">
        <v>300</v>
      </c>
      <c r="E32" s="63">
        <f>SUM(E30:E31)</f>
        <v>60</v>
      </c>
      <c r="F32" s="59">
        <f t="shared" ref="F32:I32" si="2">SUM(F30:F31)</f>
        <v>12.17</v>
      </c>
      <c r="G32" s="59">
        <f t="shared" si="2"/>
        <v>11.44</v>
      </c>
      <c r="H32" s="59">
        <f t="shared" si="2"/>
        <v>57.85</v>
      </c>
      <c r="I32" s="59">
        <f t="shared" si="2"/>
        <v>393.47399999999999</v>
      </c>
    </row>
    <row r="33" spans="1:9">
      <c r="A33" s="25"/>
      <c r="B33" s="25"/>
      <c r="C33" s="25"/>
      <c r="D33" s="25"/>
      <c r="E33" s="26"/>
      <c r="F33" s="26"/>
      <c r="G33" s="26"/>
      <c r="H33" s="26"/>
      <c r="I33" s="26"/>
    </row>
    <row r="34" spans="1:9">
      <c r="A34" s="25"/>
      <c r="B34" s="25"/>
      <c r="C34" s="25"/>
      <c r="D34" s="25"/>
      <c r="E34" s="26"/>
      <c r="F34" s="26"/>
      <c r="G34" s="26"/>
      <c r="H34" s="26"/>
      <c r="I34" s="26"/>
    </row>
    <row r="35" spans="1:9">
      <c r="A35" s="25"/>
      <c r="B35" s="25"/>
      <c r="C35" s="25"/>
      <c r="D35" s="25"/>
      <c r="E35" s="26"/>
      <c r="F35" s="26"/>
      <c r="G35" s="26"/>
      <c r="H35" s="26"/>
      <c r="I35" s="26"/>
    </row>
    <row r="36" spans="1:9">
      <c r="A36" s="25"/>
      <c r="B36" s="25"/>
      <c r="C36" s="25"/>
      <c r="D36" s="25"/>
      <c r="E36" s="26"/>
      <c r="F36" s="26"/>
      <c r="G36" s="26"/>
      <c r="H36" s="26"/>
      <c r="I36" s="26"/>
    </row>
    <row r="37" spans="1:9">
      <c r="A37" s="25"/>
      <c r="B37" s="25"/>
      <c r="C37" s="25"/>
      <c r="D37" s="25"/>
      <c r="E37" s="26"/>
      <c r="F37" s="26"/>
      <c r="G37" s="26"/>
      <c r="H37" s="26"/>
      <c r="I37" s="26"/>
    </row>
    <row r="38" spans="1:9">
      <c r="A38" s="25"/>
      <c r="B38" s="25"/>
      <c r="C38" s="25"/>
      <c r="D38" s="25"/>
      <c r="E38" s="26"/>
      <c r="F38" s="26"/>
      <c r="G38" s="26"/>
      <c r="H38" s="26"/>
      <c r="I38" s="26"/>
    </row>
    <row r="39" spans="1:9">
      <c r="A39" s="25"/>
      <c r="B39" s="25"/>
      <c r="C39" s="25"/>
      <c r="D39" s="25"/>
      <c r="E39" s="26"/>
      <c r="F39" s="26"/>
      <c r="G39" s="26"/>
      <c r="H39" s="26"/>
      <c r="I39" s="26"/>
    </row>
    <row r="40" spans="1:9">
      <c r="A40" s="25"/>
      <c r="B40" s="25"/>
      <c r="C40" s="25"/>
      <c r="D40" s="25"/>
      <c r="E40" s="26"/>
      <c r="F40" s="26"/>
      <c r="G40" s="26"/>
      <c r="H40" s="26"/>
      <c r="I40" s="26"/>
    </row>
    <row r="41" spans="1:9">
      <c r="A41" s="25"/>
      <c r="B41" s="25"/>
      <c r="C41" s="25"/>
      <c r="D41" s="25"/>
      <c r="E41" s="26"/>
      <c r="F41" s="26"/>
      <c r="G41" s="26"/>
      <c r="H41" s="26"/>
      <c r="I41" s="26"/>
    </row>
    <row r="42" spans="1:9">
      <c r="A42" s="25"/>
      <c r="B42" s="25"/>
      <c r="C42" s="25"/>
      <c r="D42" s="25"/>
      <c r="E42" s="26"/>
      <c r="F42" s="26"/>
      <c r="G42" s="26"/>
      <c r="H42" s="26"/>
      <c r="I42" s="26"/>
    </row>
    <row r="43" spans="1:9">
      <c r="A43" s="25"/>
      <c r="B43" s="25"/>
      <c r="C43" s="25"/>
      <c r="D43" s="25"/>
      <c r="E43" s="26"/>
      <c r="F43" s="26"/>
      <c r="G43" s="26"/>
      <c r="H43" s="26"/>
      <c r="I43" s="26"/>
    </row>
    <row r="44" spans="1:9">
      <c r="A44" s="25"/>
      <c r="B44" s="25"/>
      <c r="C44" s="25"/>
      <c r="D44" s="25"/>
      <c r="E44" s="26"/>
      <c r="F44" s="26"/>
      <c r="G44" s="26"/>
      <c r="H44" s="26"/>
      <c r="I44" s="26"/>
    </row>
    <row r="45" spans="1:9">
      <c r="A45" s="25"/>
      <c r="B45" s="25"/>
      <c r="C45" s="25"/>
      <c r="D45" s="25"/>
      <c r="E45" s="26"/>
      <c r="F45" s="26"/>
      <c r="G45" s="26"/>
      <c r="H45" s="26"/>
      <c r="I45" s="26"/>
    </row>
    <row r="46" spans="1:9">
      <c r="A46" s="25"/>
      <c r="B46" s="25"/>
      <c r="C46" s="25"/>
      <c r="D46" s="25"/>
      <c r="E46" s="26"/>
      <c r="F46" s="26"/>
      <c r="G46" s="26"/>
      <c r="H46" s="26"/>
      <c r="I46" s="26"/>
    </row>
    <row r="47" spans="1:9">
      <c r="A47" s="25"/>
      <c r="B47" s="25"/>
      <c r="C47" s="25"/>
      <c r="D47" s="25"/>
      <c r="E47" s="26"/>
      <c r="F47" s="26"/>
      <c r="G47" s="26"/>
      <c r="H47" s="26"/>
      <c r="I47" s="26"/>
    </row>
    <row r="48" spans="1:9">
      <c r="A48" s="25"/>
      <c r="B48" s="25"/>
      <c r="C48" s="25"/>
      <c r="D48" s="25"/>
      <c r="E48" s="26"/>
      <c r="F48" s="26"/>
      <c r="G48" s="26"/>
      <c r="H48" s="26"/>
      <c r="I48" s="26"/>
    </row>
    <row r="49" spans="1:9">
      <c r="A49" s="25"/>
      <c r="B49" s="25"/>
      <c r="C49" s="25"/>
      <c r="D49" s="25"/>
      <c r="E49" s="26"/>
      <c r="F49" s="26"/>
      <c r="G49" s="26"/>
      <c r="H49" s="26"/>
      <c r="I49" s="26"/>
    </row>
    <row r="50" spans="1:9">
      <c r="A50" s="25"/>
      <c r="B50" s="25"/>
      <c r="C50" s="25"/>
      <c r="D50" s="25"/>
      <c r="E50" s="26"/>
      <c r="F50" s="26"/>
      <c r="G50" s="26"/>
      <c r="H50" s="26"/>
      <c r="I50" s="26"/>
    </row>
    <row r="51" spans="1:9">
      <c r="A51" s="25"/>
      <c r="B51" s="25"/>
      <c r="C51" s="25"/>
      <c r="D51" s="25"/>
      <c r="E51" s="26"/>
      <c r="F51" s="26"/>
      <c r="G51" s="26"/>
      <c r="H51" s="26"/>
      <c r="I51" s="26"/>
    </row>
    <row r="52" spans="1:9">
      <c r="A52" s="25"/>
      <c r="B52" s="25"/>
      <c r="C52" s="25"/>
      <c r="D52" s="25"/>
      <c r="E52" s="26"/>
      <c r="F52" s="26"/>
      <c r="G52" s="26"/>
      <c r="H52" s="26"/>
      <c r="I52" s="26"/>
    </row>
    <row r="53" spans="1:9">
      <c r="A53" s="50" t="s">
        <v>9</v>
      </c>
      <c r="B53" s="50"/>
      <c r="C53" s="50"/>
      <c r="D53" s="51" t="s">
        <v>8</v>
      </c>
      <c r="E53" s="51"/>
      <c r="F53" s="51"/>
      <c r="G53" s="51"/>
      <c r="H53" s="51"/>
      <c r="I53" s="23"/>
    </row>
    <row r="54" spans="1:9">
      <c r="A54" s="50" t="s">
        <v>103</v>
      </c>
      <c r="B54" s="50"/>
      <c r="C54" s="50"/>
      <c r="D54" s="24" t="s">
        <v>104</v>
      </c>
      <c r="E54" s="24"/>
      <c r="F54" s="24"/>
      <c r="G54" s="24"/>
      <c r="H54" s="24"/>
      <c r="I54" s="23"/>
    </row>
    <row r="55" spans="1:9">
      <c r="A55" s="50" t="s">
        <v>105</v>
      </c>
      <c r="B55" s="50"/>
      <c r="C55" s="50"/>
      <c r="D55" s="51" t="s">
        <v>106</v>
      </c>
      <c r="E55" s="51"/>
      <c r="F55" s="51"/>
      <c r="G55" s="51"/>
      <c r="H55" s="51"/>
      <c r="I55" s="23"/>
    </row>
    <row r="56" spans="1:9" ht="12.75" customHeight="1">
      <c r="A56" s="52" t="s">
        <v>107</v>
      </c>
      <c r="B56" s="52"/>
      <c r="C56" s="5"/>
      <c r="D56" s="51" t="s">
        <v>108</v>
      </c>
      <c r="E56" s="51"/>
      <c r="F56" s="51"/>
      <c r="G56" s="51"/>
      <c r="H56" s="51"/>
      <c r="I56" s="23"/>
    </row>
    <row r="57" spans="1:9">
      <c r="A57" s="52"/>
      <c r="B57" s="52"/>
      <c r="C57" s="6"/>
      <c r="D57" s="51" t="s">
        <v>109</v>
      </c>
      <c r="E57" s="51"/>
      <c r="F57" s="51"/>
      <c r="G57" s="51"/>
      <c r="H57" s="51"/>
      <c r="I57" s="23"/>
    </row>
    <row r="58" spans="1:9" ht="15.6">
      <c r="A58" s="48" t="s">
        <v>115</v>
      </c>
      <c r="B58" s="48"/>
      <c r="C58" s="48"/>
      <c r="D58" s="48"/>
      <c r="E58" s="48"/>
      <c r="F58" s="48"/>
      <c r="G58" s="48"/>
      <c r="H58" s="3"/>
    </row>
    <row r="59" spans="1:9" ht="16.5" customHeight="1">
      <c r="A59" s="49" t="s">
        <v>116</v>
      </c>
      <c r="B59" s="49"/>
      <c r="C59" s="49"/>
      <c r="D59" s="49"/>
      <c r="E59" s="49"/>
      <c r="F59" s="49"/>
      <c r="G59" s="49"/>
      <c r="H59" s="4"/>
      <c r="I59" s="4"/>
    </row>
    <row r="60" spans="1:9" ht="12.75" customHeight="1">
      <c r="A60" s="31" t="s">
        <v>6</v>
      </c>
      <c r="B60" s="31"/>
      <c r="C60" s="31"/>
      <c r="D60" s="31" t="s">
        <v>123</v>
      </c>
      <c r="E60" s="31"/>
      <c r="F60" s="31"/>
      <c r="G60" s="31"/>
    </row>
    <row r="61" spans="1:9" ht="15" customHeight="1">
      <c r="A61" s="31" t="s">
        <v>1</v>
      </c>
      <c r="B61" s="31"/>
      <c r="C61" s="31"/>
      <c r="D61" s="31" t="s">
        <v>121</v>
      </c>
      <c r="E61" s="31"/>
      <c r="F61" s="31"/>
      <c r="G61" s="31"/>
    </row>
    <row r="62" spans="1:9">
      <c r="A62" s="30" t="s">
        <v>2</v>
      </c>
      <c r="B62" s="30"/>
      <c r="C62" s="30"/>
      <c r="D62" s="30" t="s">
        <v>129</v>
      </c>
      <c r="E62" s="30"/>
      <c r="F62" s="30"/>
      <c r="G62" s="30"/>
    </row>
    <row r="63" spans="1:9" ht="15" customHeight="1">
      <c r="A63" s="38" t="s">
        <v>15</v>
      </c>
      <c r="B63" s="39" t="s">
        <v>20</v>
      </c>
      <c r="C63" s="38" t="s">
        <v>21</v>
      </c>
      <c r="D63" s="38" t="s">
        <v>3</v>
      </c>
      <c r="E63" s="38" t="s">
        <v>22</v>
      </c>
      <c r="F63" s="38" t="s">
        <v>23</v>
      </c>
      <c r="G63" s="38"/>
      <c r="H63" s="38"/>
      <c r="I63" s="39" t="s">
        <v>24</v>
      </c>
    </row>
    <row r="64" spans="1:9" ht="15" customHeight="1">
      <c r="A64" s="38"/>
      <c r="B64" s="39"/>
      <c r="C64" s="38"/>
      <c r="D64" s="38"/>
      <c r="E64" s="38"/>
      <c r="F64" s="29" t="s">
        <v>25</v>
      </c>
      <c r="G64" s="29" t="s">
        <v>26</v>
      </c>
      <c r="H64" s="29" t="s">
        <v>27</v>
      </c>
      <c r="I64" s="39"/>
    </row>
    <row r="65" spans="1:9" ht="12.75" customHeight="1">
      <c r="A65" s="46" t="s">
        <v>5</v>
      </c>
      <c r="B65" s="47"/>
      <c r="C65" s="47"/>
      <c r="D65" s="47"/>
      <c r="E65" s="47"/>
      <c r="F65" s="47"/>
      <c r="G65" s="47"/>
      <c r="H65" s="47"/>
      <c r="I65" s="47"/>
    </row>
    <row r="66" spans="1:9">
      <c r="A66" s="8">
        <v>2008</v>
      </c>
      <c r="B66" s="8">
        <v>30</v>
      </c>
      <c r="C66" s="27" t="s">
        <v>38</v>
      </c>
      <c r="D66" s="8">
        <v>100</v>
      </c>
      <c r="E66" s="9">
        <v>13.65</v>
      </c>
      <c r="F66" s="10">
        <v>1.4</v>
      </c>
      <c r="G66" s="10">
        <v>5.2</v>
      </c>
      <c r="H66" s="10">
        <v>8</v>
      </c>
      <c r="I66" s="10">
        <f>F66*4.1+G66*9.3+H66*4.1</f>
        <v>86.9</v>
      </c>
    </row>
    <row r="67" spans="1:9" ht="27" customHeight="1">
      <c r="A67" s="8">
        <v>2011</v>
      </c>
      <c r="B67" s="8">
        <v>88</v>
      </c>
      <c r="C67" s="27" t="s">
        <v>43</v>
      </c>
      <c r="D67" s="8">
        <v>250</v>
      </c>
      <c r="E67" s="9">
        <v>14.88</v>
      </c>
      <c r="F67" s="10">
        <v>4.7</v>
      </c>
      <c r="G67" s="10">
        <v>8.6</v>
      </c>
      <c r="H67" s="10">
        <v>26.1</v>
      </c>
      <c r="I67" s="10">
        <f t="shared" ref="I67:I72" si="3">F67*4.1+G67*9.3+H67*4.1</f>
        <v>206.26</v>
      </c>
    </row>
    <row r="68" spans="1:9" ht="14.25" customHeight="1">
      <c r="A68" s="8">
        <v>2011</v>
      </c>
      <c r="B68" s="8">
        <v>291</v>
      </c>
      <c r="C68" s="27" t="s">
        <v>40</v>
      </c>
      <c r="D68" s="8">
        <v>280</v>
      </c>
      <c r="E68" s="9">
        <v>54.35</v>
      </c>
      <c r="F68" s="10">
        <v>19.8</v>
      </c>
      <c r="G68" s="10">
        <v>13.2</v>
      </c>
      <c r="H68" s="10">
        <v>64.5</v>
      </c>
      <c r="I68" s="10">
        <f t="shared" si="3"/>
        <v>468.39</v>
      </c>
    </row>
    <row r="69" spans="1:9" ht="12.75" customHeight="1">
      <c r="A69" s="8">
        <v>2011</v>
      </c>
      <c r="B69" s="8">
        <v>349</v>
      </c>
      <c r="C69" s="27" t="s">
        <v>118</v>
      </c>
      <c r="D69" s="8">
        <v>180</v>
      </c>
      <c r="E69" s="9">
        <v>3.56</v>
      </c>
      <c r="F69" s="10">
        <v>0</v>
      </c>
      <c r="G69" s="10">
        <v>0</v>
      </c>
      <c r="H69" s="10">
        <v>8.6999999999999993</v>
      </c>
      <c r="I69" s="10">
        <f t="shared" si="3"/>
        <v>35.669999999999995</v>
      </c>
    </row>
    <row r="70" spans="1:9" ht="12.75" customHeight="1">
      <c r="A70" s="8">
        <v>2008</v>
      </c>
      <c r="B70" s="11"/>
      <c r="C70" s="27" t="s">
        <v>37</v>
      </c>
      <c r="D70" s="13">
        <v>80</v>
      </c>
      <c r="E70" s="9">
        <v>24.06</v>
      </c>
      <c r="F70" s="10">
        <v>0.6</v>
      </c>
      <c r="G70" s="10">
        <v>0.2</v>
      </c>
      <c r="H70" s="10">
        <v>6</v>
      </c>
      <c r="I70" s="10">
        <f t="shared" si="3"/>
        <v>28.919999999999998</v>
      </c>
    </row>
    <row r="71" spans="1:9" ht="12.75" customHeight="1">
      <c r="A71" s="8"/>
      <c r="B71" s="8"/>
      <c r="C71" s="27" t="s">
        <v>130</v>
      </c>
      <c r="D71" s="8" t="s">
        <v>131</v>
      </c>
      <c r="E71" s="9">
        <v>25</v>
      </c>
      <c r="F71" s="10">
        <v>0.1</v>
      </c>
      <c r="G71" s="10">
        <v>0.2</v>
      </c>
      <c r="H71" s="10">
        <v>10.1</v>
      </c>
      <c r="I71" s="10">
        <f t="shared" si="3"/>
        <v>43.68</v>
      </c>
    </row>
    <row r="72" spans="1:9">
      <c r="A72" s="8">
        <v>2008</v>
      </c>
      <c r="B72" s="11"/>
      <c r="C72" s="27" t="s">
        <v>12</v>
      </c>
      <c r="D72" s="13">
        <v>20</v>
      </c>
      <c r="E72" s="9">
        <v>1.5</v>
      </c>
      <c r="F72" s="10">
        <v>1.3</v>
      </c>
      <c r="G72" s="10">
        <v>0.2</v>
      </c>
      <c r="H72" s="10">
        <v>8.5</v>
      </c>
      <c r="I72" s="10">
        <f t="shared" si="3"/>
        <v>42.039999999999992</v>
      </c>
    </row>
    <row r="73" spans="1:9">
      <c r="A73" s="34" t="s">
        <v>10</v>
      </c>
      <c r="B73" s="35"/>
      <c r="C73" s="35"/>
      <c r="D73" s="19">
        <v>830</v>
      </c>
      <c r="E73" s="14">
        <f>SUM(E66:E72)</f>
        <v>137</v>
      </c>
      <c r="F73" s="17">
        <f>SUM(F66:F72)</f>
        <v>27.900000000000002</v>
      </c>
      <c r="G73" s="17">
        <f>SUM(G66:G72)</f>
        <v>27.599999999999998</v>
      </c>
      <c r="H73" s="17">
        <f>SUM(H66:H72)</f>
        <v>131.89999999999998</v>
      </c>
      <c r="I73" s="17">
        <f>SUM(I66:I72)</f>
        <v>911.85999999999979</v>
      </c>
    </row>
    <row r="74" spans="1:9">
      <c r="A74" s="32" t="s">
        <v>7</v>
      </c>
      <c r="B74" s="33"/>
      <c r="C74" s="33"/>
      <c r="D74" s="33"/>
      <c r="E74" s="15">
        <f>137-E73</f>
        <v>0</v>
      </c>
      <c r="F74" s="55">
        <v>1</v>
      </c>
      <c r="G74" s="55">
        <v>1</v>
      </c>
      <c r="H74" s="55">
        <v>4</v>
      </c>
      <c r="I74" s="15"/>
    </row>
    <row r="75" spans="1:9">
      <c r="A75" s="25"/>
      <c r="B75" s="25"/>
      <c r="C75" s="25"/>
      <c r="D75" s="25"/>
      <c r="E75" s="26"/>
      <c r="F75" s="69"/>
      <c r="G75" s="69"/>
      <c r="H75" s="69"/>
      <c r="I75" s="26"/>
    </row>
    <row r="76" spans="1:9">
      <c r="A76" s="31" t="s">
        <v>6</v>
      </c>
      <c r="B76" s="31"/>
      <c r="C76" s="31"/>
      <c r="D76" s="31" t="s">
        <v>123</v>
      </c>
      <c r="E76" s="31"/>
      <c r="F76" s="31"/>
      <c r="G76" s="31"/>
    </row>
    <row r="77" spans="1:9">
      <c r="A77" s="31" t="s">
        <v>1</v>
      </c>
      <c r="B77" s="31"/>
      <c r="C77" s="31"/>
      <c r="D77" s="31" t="s">
        <v>121</v>
      </c>
      <c r="E77" s="31"/>
      <c r="F77" s="31"/>
      <c r="G77" s="31"/>
    </row>
    <row r="78" spans="1:9">
      <c r="A78" s="30" t="s">
        <v>2</v>
      </c>
      <c r="B78" s="30"/>
      <c r="C78" s="30"/>
      <c r="D78" s="30" t="s">
        <v>122</v>
      </c>
      <c r="E78" s="30"/>
      <c r="F78" s="30"/>
      <c r="G78" s="30"/>
    </row>
    <row r="79" spans="1:9">
      <c r="A79" s="38" t="s">
        <v>15</v>
      </c>
      <c r="B79" s="39" t="s">
        <v>20</v>
      </c>
      <c r="C79" s="38" t="s">
        <v>21</v>
      </c>
      <c r="D79" s="38" t="s">
        <v>3</v>
      </c>
      <c r="E79" s="38" t="s">
        <v>22</v>
      </c>
      <c r="F79" s="38" t="s">
        <v>23</v>
      </c>
      <c r="G79" s="38"/>
      <c r="H79" s="38"/>
      <c r="I79" s="39" t="s">
        <v>24</v>
      </c>
    </row>
    <row r="80" spans="1:9" ht="19.2">
      <c r="A80" s="38"/>
      <c r="B80" s="39"/>
      <c r="C80" s="38"/>
      <c r="D80" s="38"/>
      <c r="E80" s="38"/>
      <c r="F80" s="29" t="s">
        <v>25</v>
      </c>
      <c r="G80" s="29" t="s">
        <v>26</v>
      </c>
      <c r="H80" s="29" t="s">
        <v>27</v>
      </c>
      <c r="I80" s="39"/>
    </row>
    <row r="81" spans="1:9">
      <c r="A81" s="46" t="s">
        <v>132</v>
      </c>
      <c r="B81" s="47"/>
      <c r="C81" s="47"/>
      <c r="D81" s="47"/>
      <c r="E81" s="47"/>
      <c r="F81" s="47"/>
      <c r="G81" s="47"/>
      <c r="H81" s="47"/>
      <c r="I81" s="47"/>
    </row>
    <row r="82" spans="1:9">
      <c r="A82" s="13"/>
      <c r="B82" s="13"/>
      <c r="C82" s="60" t="s">
        <v>134</v>
      </c>
      <c r="D82" s="13" t="s">
        <v>131</v>
      </c>
      <c r="E82" s="61">
        <v>35</v>
      </c>
      <c r="F82" s="62">
        <v>0.97</v>
      </c>
      <c r="G82" s="62">
        <v>0.19</v>
      </c>
      <c r="H82" s="62">
        <v>10.1</v>
      </c>
      <c r="I82" s="10">
        <f t="shared" ref="I82:I84" si="4">F82*4.1+G82*9.3+H82*4.1</f>
        <v>47.153999999999996</v>
      </c>
    </row>
    <row r="83" spans="1:9">
      <c r="A83" s="8">
        <v>2008</v>
      </c>
      <c r="B83" s="8">
        <v>430</v>
      </c>
      <c r="C83" s="27" t="s">
        <v>14</v>
      </c>
      <c r="D83" s="11">
        <v>200</v>
      </c>
      <c r="E83" s="9">
        <v>2.5</v>
      </c>
      <c r="F83" s="10">
        <v>0</v>
      </c>
      <c r="G83" s="10">
        <v>0</v>
      </c>
      <c r="H83" s="10">
        <v>9.6999999999999993</v>
      </c>
      <c r="I83" s="10">
        <f t="shared" si="4"/>
        <v>39.769999999999996</v>
      </c>
    </row>
    <row r="84" spans="1:9">
      <c r="A84" s="68">
        <v>2008</v>
      </c>
      <c r="B84" s="68">
        <v>685</v>
      </c>
      <c r="C84" s="64" t="s">
        <v>135</v>
      </c>
      <c r="D84" s="65">
        <v>75</v>
      </c>
      <c r="E84" s="66">
        <v>22.5</v>
      </c>
      <c r="F84" s="67">
        <v>10.6</v>
      </c>
      <c r="G84" s="66">
        <v>11.74</v>
      </c>
      <c r="H84" s="66">
        <v>17.600000000000001</v>
      </c>
      <c r="I84" s="10">
        <f t="shared" si="4"/>
        <v>224.80199999999999</v>
      </c>
    </row>
    <row r="85" spans="1:9">
      <c r="A85" s="56" t="s">
        <v>10</v>
      </c>
      <c r="B85" s="57"/>
      <c r="C85" s="57"/>
      <c r="D85" s="58">
        <v>300</v>
      </c>
      <c r="E85" s="63">
        <f>SUM(E82:E84)</f>
        <v>60</v>
      </c>
      <c r="F85" s="59">
        <f t="shared" ref="F85" si="5">SUM(F82:F84)</f>
        <v>11.57</v>
      </c>
      <c r="G85" s="59">
        <f t="shared" ref="G85" si="6">SUM(G82:G84)</f>
        <v>11.93</v>
      </c>
      <c r="H85" s="59">
        <f t="shared" ref="H85" si="7">SUM(H82:H84)</f>
        <v>37.4</v>
      </c>
      <c r="I85" s="59">
        <f t="shared" ref="I85" si="8">SUM(I82:I84)</f>
        <v>311.726</v>
      </c>
    </row>
    <row r="86" spans="1:9">
      <c r="A86" s="25"/>
      <c r="B86" s="25"/>
      <c r="C86" s="25"/>
      <c r="D86" s="25"/>
      <c r="E86" s="26"/>
      <c r="F86" s="69"/>
      <c r="G86" s="69"/>
      <c r="H86" s="69"/>
      <c r="I86" s="26"/>
    </row>
    <row r="87" spans="1:9">
      <c r="A87" s="25"/>
      <c r="B87" s="25"/>
      <c r="C87" s="25"/>
      <c r="D87" s="25"/>
      <c r="E87" s="26"/>
      <c r="F87" s="69"/>
      <c r="G87" s="69"/>
      <c r="H87" s="69"/>
      <c r="I87" s="26"/>
    </row>
    <row r="88" spans="1:9">
      <c r="A88" s="25"/>
      <c r="B88" s="25"/>
      <c r="C88" s="25"/>
      <c r="D88" s="25"/>
      <c r="E88" s="26"/>
      <c r="F88" s="69"/>
      <c r="G88" s="69"/>
      <c r="H88" s="69"/>
      <c r="I88" s="26"/>
    </row>
    <row r="89" spans="1:9">
      <c r="A89" s="25"/>
      <c r="B89" s="25"/>
      <c r="C89" s="25"/>
      <c r="D89" s="25"/>
      <c r="E89" s="26"/>
      <c r="F89" s="69"/>
      <c r="G89" s="69"/>
      <c r="H89" s="69"/>
      <c r="I89" s="26"/>
    </row>
    <row r="90" spans="1:9">
      <c r="A90" s="25"/>
      <c r="B90" s="25"/>
      <c r="C90" s="25"/>
      <c r="D90" s="25"/>
      <c r="E90" s="26"/>
      <c r="F90" s="69"/>
      <c r="G90" s="69"/>
      <c r="H90" s="69"/>
      <c r="I90" s="26"/>
    </row>
    <row r="91" spans="1:9">
      <c r="A91" s="25"/>
      <c r="B91" s="25"/>
      <c r="C91" s="25"/>
      <c r="D91" s="25"/>
      <c r="E91" s="26"/>
      <c r="F91" s="69"/>
      <c r="G91" s="69"/>
      <c r="H91" s="69"/>
      <c r="I91" s="26"/>
    </row>
    <row r="92" spans="1:9">
      <c r="A92" s="25"/>
      <c r="B92" s="25"/>
      <c r="C92" s="25"/>
      <c r="D92" s="25"/>
      <c r="E92" s="26"/>
      <c r="F92" s="69"/>
      <c r="G92" s="69"/>
      <c r="H92" s="69"/>
      <c r="I92" s="26"/>
    </row>
    <row r="93" spans="1:9">
      <c r="A93" s="25"/>
      <c r="B93" s="25"/>
      <c r="C93" s="25"/>
      <c r="D93" s="25"/>
      <c r="E93" s="26"/>
      <c r="F93" s="69"/>
      <c r="G93" s="69"/>
      <c r="H93" s="69"/>
      <c r="I93" s="26"/>
    </row>
    <row r="94" spans="1:9">
      <c r="A94" s="25"/>
      <c r="B94" s="25"/>
      <c r="C94" s="25"/>
      <c r="D94" s="25"/>
      <c r="E94" s="26"/>
      <c r="F94" s="69"/>
      <c r="G94" s="69"/>
      <c r="H94" s="69"/>
      <c r="I94" s="26"/>
    </row>
    <row r="95" spans="1:9">
      <c r="A95" s="25"/>
      <c r="B95" s="25"/>
      <c r="C95" s="25"/>
      <c r="D95" s="25"/>
      <c r="E95" s="26"/>
      <c r="F95" s="69"/>
      <c r="G95" s="69"/>
      <c r="H95" s="69"/>
      <c r="I95" s="26"/>
    </row>
    <row r="96" spans="1:9">
      <c r="A96" s="25"/>
      <c r="B96" s="25"/>
      <c r="C96" s="25"/>
      <c r="D96" s="25"/>
      <c r="E96" s="26"/>
      <c r="F96" s="69"/>
      <c r="G96" s="69"/>
      <c r="H96" s="69"/>
      <c r="I96" s="26"/>
    </row>
    <row r="97" spans="1:9">
      <c r="A97" s="25"/>
      <c r="B97" s="25"/>
      <c r="C97" s="25"/>
      <c r="D97" s="25"/>
      <c r="E97" s="26"/>
      <c r="F97" s="69"/>
      <c r="G97" s="69"/>
      <c r="H97" s="69"/>
      <c r="I97" s="26"/>
    </row>
    <row r="98" spans="1:9">
      <c r="A98" s="25"/>
      <c r="B98" s="25"/>
      <c r="C98" s="25"/>
      <c r="D98" s="25"/>
      <c r="E98" s="26"/>
      <c r="F98" s="69"/>
      <c r="G98" s="69"/>
      <c r="H98" s="69"/>
      <c r="I98" s="26"/>
    </row>
    <row r="99" spans="1:9">
      <c r="A99" s="25"/>
      <c r="B99" s="25"/>
      <c r="C99" s="25"/>
      <c r="D99" s="25"/>
      <c r="E99" s="26"/>
      <c r="F99" s="69"/>
      <c r="G99" s="69"/>
      <c r="H99" s="69"/>
      <c r="I99" s="26"/>
    </row>
    <row r="100" spans="1:9">
      <c r="A100" s="25"/>
      <c r="B100" s="25"/>
      <c r="C100" s="25"/>
      <c r="D100" s="25"/>
      <c r="E100" s="26"/>
      <c r="F100" s="69"/>
      <c r="G100" s="69"/>
      <c r="H100" s="69"/>
      <c r="I100" s="26"/>
    </row>
    <row r="101" spans="1:9">
      <c r="A101" s="25"/>
      <c r="B101" s="25"/>
      <c r="C101" s="25"/>
      <c r="D101" s="25"/>
      <c r="E101" s="26"/>
      <c r="F101" s="69"/>
      <c r="G101" s="69"/>
      <c r="H101" s="69"/>
      <c r="I101" s="26"/>
    </row>
    <row r="102" spans="1:9">
      <c r="A102" s="25"/>
      <c r="B102" s="25"/>
      <c r="C102" s="25"/>
      <c r="D102" s="25"/>
      <c r="E102" s="26"/>
      <c r="F102" s="69"/>
      <c r="G102" s="69"/>
      <c r="H102" s="69"/>
      <c r="I102" s="26"/>
    </row>
    <row r="103" spans="1:9">
      <c r="A103" s="25"/>
      <c r="B103" s="25"/>
      <c r="C103" s="25"/>
      <c r="D103" s="25"/>
      <c r="E103" s="26"/>
      <c r="F103" s="69"/>
      <c r="G103" s="69"/>
      <c r="H103" s="69"/>
      <c r="I103" s="26"/>
    </row>
    <row r="104" spans="1:9">
      <c r="A104" s="25"/>
      <c r="B104" s="25"/>
      <c r="C104" s="25"/>
      <c r="D104" s="25"/>
      <c r="E104" s="26"/>
      <c r="F104" s="69"/>
      <c r="G104" s="69"/>
      <c r="H104" s="69"/>
      <c r="I104" s="26"/>
    </row>
    <row r="105" spans="1:9">
      <c r="A105" s="25"/>
      <c r="B105" s="25"/>
      <c r="C105" s="25"/>
      <c r="D105" s="25"/>
      <c r="E105" s="26"/>
      <c r="F105" s="69"/>
      <c r="G105" s="69"/>
      <c r="H105" s="69"/>
      <c r="I105" s="26"/>
    </row>
    <row r="106" spans="1:9">
      <c r="A106" s="25"/>
      <c r="B106" s="25"/>
      <c r="C106" s="25"/>
      <c r="D106" s="25"/>
      <c r="E106" s="26"/>
      <c r="F106" s="26"/>
      <c r="G106" s="26"/>
      <c r="H106" s="26"/>
      <c r="I106" s="26"/>
    </row>
    <row r="107" spans="1:9">
      <c r="A107" s="50" t="s">
        <v>9</v>
      </c>
      <c r="B107" s="50"/>
      <c r="C107" s="50"/>
      <c r="D107" s="51" t="s">
        <v>8</v>
      </c>
      <c r="E107" s="51"/>
      <c r="F107" s="51"/>
      <c r="G107" s="51"/>
      <c r="H107" s="51"/>
      <c r="I107" s="23"/>
    </row>
    <row r="108" spans="1:9" ht="18" customHeight="1">
      <c r="A108" s="50" t="s">
        <v>103</v>
      </c>
      <c r="B108" s="50"/>
      <c r="C108" s="50"/>
      <c r="D108" s="24" t="s">
        <v>104</v>
      </c>
      <c r="E108" s="24"/>
      <c r="F108" s="24"/>
      <c r="G108" s="24"/>
      <c r="H108" s="24"/>
      <c r="I108" s="23"/>
    </row>
    <row r="109" spans="1:9">
      <c r="A109" s="50" t="s">
        <v>105</v>
      </c>
      <c r="B109" s="50"/>
      <c r="C109" s="50"/>
      <c r="D109" s="51" t="s">
        <v>106</v>
      </c>
      <c r="E109" s="51"/>
      <c r="F109" s="51"/>
      <c r="G109" s="51"/>
      <c r="H109" s="51"/>
      <c r="I109" s="23"/>
    </row>
    <row r="110" spans="1:9">
      <c r="A110" s="52" t="s">
        <v>107</v>
      </c>
      <c r="B110" s="52"/>
      <c r="C110" s="5"/>
      <c r="D110" s="51" t="s">
        <v>108</v>
      </c>
      <c r="E110" s="51"/>
      <c r="F110" s="51"/>
      <c r="G110" s="51"/>
      <c r="H110" s="51"/>
      <c r="I110" s="23"/>
    </row>
    <row r="111" spans="1:9">
      <c r="A111" s="52"/>
      <c r="B111" s="52"/>
      <c r="C111" s="6"/>
      <c r="D111" s="51" t="s">
        <v>109</v>
      </c>
      <c r="E111" s="51"/>
      <c r="F111" s="51"/>
      <c r="G111" s="51"/>
      <c r="H111" s="51"/>
      <c r="I111" s="23"/>
    </row>
    <row r="112" spans="1:9" ht="15.6">
      <c r="A112" s="48" t="s">
        <v>115</v>
      </c>
      <c r="B112" s="48"/>
      <c r="C112" s="48"/>
      <c r="D112" s="48"/>
      <c r="E112" s="48"/>
      <c r="F112" s="48"/>
      <c r="G112" s="48"/>
      <c r="H112" s="3"/>
    </row>
    <row r="113" spans="1:9" ht="15" customHeight="1">
      <c r="A113" s="49" t="s">
        <v>116</v>
      </c>
      <c r="B113" s="49"/>
      <c r="C113" s="49"/>
      <c r="D113" s="49"/>
      <c r="E113" s="49"/>
      <c r="F113" s="49"/>
      <c r="G113" s="49"/>
      <c r="H113" s="4"/>
      <c r="I113" s="4"/>
    </row>
    <row r="114" spans="1:9">
      <c r="A114" s="31" t="s">
        <v>56</v>
      </c>
      <c r="B114" s="31"/>
      <c r="C114" s="31"/>
      <c r="D114" s="31" t="s">
        <v>124</v>
      </c>
      <c r="E114" s="31"/>
      <c r="F114" s="31"/>
      <c r="G114" s="31"/>
    </row>
    <row r="115" spans="1:9">
      <c r="A115" s="31" t="s">
        <v>1</v>
      </c>
      <c r="B115" s="31"/>
      <c r="C115" s="31"/>
      <c r="D115" s="31" t="s">
        <v>121</v>
      </c>
      <c r="E115" s="31"/>
      <c r="F115" s="31"/>
      <c r="G115" s="31"/>
    </row>
    <row r="116" spans="1:9" ht="12" customHeight="1">
      <c r="A116" s="30" t="s">
        <v>2</v>
      </c>
      <c r="B116" s="30"/>
      <c r="C116" s="30"/>
      <c r="D116" s="30" t="s">
        <v>129</v>
      </c>
      <c r="E116" s="30"/>
      <c r="F116" s="30"/>
      <c r="G116" s="30"/>
    </row>
    <row r="117" spans="1:9" ht="12" customHeight="1">
      <c r="A117" s="38" t="s">
        <v>15</v>
      </c>
      <c r="B117" s="39" t="s">
        <v>20</v>
      </c>
      <c r="C117" s="38" t="s">
        <v>21</v>
      </c>
      <c r="D117" s="38" t="s">
        <v>3</v>
      </c>
      <c r="E117" s="38" t="s">
        <v>22</v>
      </c>
      <c r="F117" s="38" t="s">
        <v>23</v>
      </c>
      <c r="G117" s="38"/>
      <c r="H117" s="38"/>
      <c r="I117" s="39" t="s">
        <v>24</v>
      </c>
    </row>
    <row r="118" spans="1:9" ht="20.399999999999999" customHeight="1">
      <c r="A118" s="38"/>
      <c r="B118" s="39"/>
      <c r="C118" s="38"/>
      <c r="D118" s="38"/>
      <c r="E118" s="38"/>
      <c r="F118" s="29" t="s">
        <v>25</v>
      </c>
      <c r="G118" s="29" t="s">
        <v>26</v>
      </c>
      <c r="H118" s="29" t="s">
        <v>27</v>
      </c>
      <c r="I118" s="39"/>
    </row>
    <row r="119" spans="1:9" ht="15.6" customHeight="1">
      <c r="A119" s="46" t="s">
        <v>5</v>
      </c>
      <c r="B119" s="47"/>
      <c r="C119" s="47"/>
      <c r="D119" s="47"/>
      <c r="E119" s="47"/>
      <c r="F119" s="47"/>
      <c r="G119" s="47"/>
      <c r="H119" s="47"/>
      <c r="I119" s="47"/>
    </row>
    <row r="120" spans="1:9">
      <c r="A120" s="8">
        <v>2011</v>
      </c>
      <c r="B120" s="8">
        <v>47</v>
      </c>
      <c r="C120" s="27" t="s">
        <v>47</v>
      </c>
      <c r="D120" s="8">
        <v>100</v>
      </c>
      <c r="E120" s="9">
        <v>13.25</v>
      </c>
      <c r="F120" s="10">
        <v>2.6</v>
      </c>
      <c r="G120" s="10">
        <v>5.0999999999999996</v>
      </c>
      <c r="H120" s="10">
        <v>8.1999999999999993</v>
      </c>
      <c r="I120" s="10">
        <f t="shared" ref="I120:I126" si="9">F120*4.1+G120*9.3+H120*4.1</f>
        <v>91.710000000000008</v>
      </c>
    </row>
    <row r="121" spans="1:9" ht="22.5" customHeight="1">
      <c r="A121" s="8">
        <v>2011</v>
      </c>
      <c r="B121" s="8">
        <v>96</v>
      </c>
      <c r="C121" s="27" t="s">
        <v>53</v>
      </c>
      <c r="D121" s="8">
        <v>250</v>
      </c>
      <c r="E121" s="9">
        <v>13.51</v>
      </c>
      <c r="F121" s="10">
        <v>4.2</v>
      </c>
      <c r="G121" s="10">
        <v>7.2</v>
      </c>
      <c r="H121" s="10">
        <v>18.600000000000001</v>
      </c>
      <c r="I121" s="10">
        <f t="shared" si="9"/>
        <v>160.44</v>
      </c>
    </row>
    <row r="122" spans="1:9" ht="16.2" customHeight="1">
      <c r="A122" s="8">
        <v>2008</v>
      </c>
      <c r="B122" s="8">
        <v>239</v>
      </c>
      <c r="C122" s="27" t="s">
        <v>54</v>
      </c>
      <c r="D122" s="8">
        <v>100</v>
      </c>
      <c r="E122" s="9">
        <v>34.549999999999997</v>
      </c>
      <c r="F122" s="10">
        <v>12.8</v>
      </c>
      <c r="G122" s="10">
        <v>12.6</v>
      </c>
      <c r="H122" s="10">
        <v>14.9</v>
      </c>
      <c r="I122" s="10">
        <f t="shared" si="9"/>
        <v>230.75</v>
      </c>
    </row>
    <row r="123" spans="1:9" ht="12" customHeight="1">
      <c r="A123" s="8">
        <v>2011</v>
      </c>
      <c r="B123" s="8">
        <v>312</v>
      </c>
      <c r="C123" s="27" t="s">
        <v>50</v>
      </c>
      <c r="D123" s="8">
        <v>180</v>
      </c>
      <c r="E123" s="9">
        <v>21.9</v>
      </c>
      <c r="F123" s="10">
        <v>6.5</v>
      </c>
      <c r="G123" s="10">
        <v>3.5</v>
      </c>
      <c r="H123" s="10">
        <v>42.6</v>
      </c>
      <c r="I123" s="10">
        <f t="shared" si="9"/>
        <v>233.86</v>
      </c>
    </row>
    <row r="124" spans="1:9">
      <c r="A124" s="8"/>
      <c r="B124" s="8"/>
      <c r="C124" s="27" t="s">
        <v>130</v>
      </c>
      <c r="D124" s="8" t="s">
        <v>131</v>
      </c>
      <c r="E124" s="9">
        <v>25</v>
      </c>
      <c r="F124" s="10">
        <v>0.1</v>
      </c>
      <c r="G124" s="10">
        <v>0.2</v>
      </c>
      <c r="H124" s="10">
        <v>10.1</v>
      </c>
      <c r="I124" s="10">
        <f t="shared" si="9"/>
        <v>43.68</v>
      </c>
    </row>
    <row r="125" spans="1:9">
      <c r="A125" s="8">
        <v>2008</v>
      </c>
      <c r="B125" s="11"/>
      <c r="C125" s="27" t="s">
        <v>136</v>
      </c>
      <c r="D125" s="13">
        <v>120</v>
      </c>
      <c r="E125" s="9">
        <v>27.29</v>
      </c>
      <c r="F125" s="10">
        <v>0.6</v>
      </c>
      <c r="G125" s="10">
        <v>0.2</v>
      </c>
      <c r="H125" s="10">
        <v>6</v>
      </c>
      <c r="I125" s="10">
        <f t="shared" si="9"/>
        <v>28.919999999999998</v>
      </c>
    </row>
    <row r="126" spans="1:9">
      <c r="A126" s="8">
        <v>2008</v>
      </c>
      <c r="B126" s="11"/>
      <c r="C126" s="27" t="s">
        <v>12</v>
      </c>
      <c r="D126" s="13">
        <v>20</v>
      </c>
      <c r="E126" s="9">
        <v>1.5</v>
      </c>
      <c r="F126" s="10">
        <v>1.3</v>
      </c>
      <c r="G126" s="10">
        <v>0.2</v>
      </c>
      <c r="H126" s="10">
        <v>8.5</v>
      </c>
      <c r="I126" s="10">
        <f t="shared" si="9"/>
        <v>42.039999999999992</v>
      </c>
    </row>
    <row r="127" spans="1:9" ht="14.4" customHeight="1">
      <c r="A127" s="34" t="s">
        <v>10</v>
      </c>
      <c r="B127" s="35"/>
      <c r="C127" s="35"/>
      <c r="D127" s="19">
        <v>830</v>
      </c>
      <c r="E127" s="14">
        <f>SUM(E120:E126)</f>
        <v>137</v>
      </c>
      <c r="F127" s="17">
        <f>SUM(F120:F126)</f>
        <v>28.100000000000005</v>
      </c>
      <c r="G127" s="17">
        <f>SUM(G120:G126)</f>
        <v>28.999999999999996</v>
      </c>
      <c r="H127" s="17">
        <f>SUM(H120:H126)</f>
        <v>108.9</v>
      </c>
      <c r="I127" s="17">
        <f>SUM(I120:I126)</f>
        <v>831.39999999999986</v>
      </c>
    </row>
    <row r="128" spans="1:9" ht="14.4" customHeight="1">
      <c r="A128" s="32" t="s">
        <v>7</v>
      </c>
      <c r="B128" s="33"/>
      <c r="C128" s="33"/>
      <c r="D128" s="33"/>
      <c r="E128" s="15">
        <f>137-E127</f>
        <v>0</v>
      </c>
      <c r="F128" s="55">
        <v>1</v>
      </c>
      <c r="G128" s="55">
        <v>1</v>
      </c>
      <c r="H128" s="55">
        <v>4</v>
      </c>
      <c r="I128" s="15"/>
    </row>
    <row r="131" spans="1:9">
      <c r="A131" s="31" t="s">
        <v>56</v>
      </c>
      <c r="B131" s="31"/>
      <c r="C131" s="31"/>
      <c r="D131" s="31" t="s">
        <v>124</v>
      </c>
      <c r="E131" s="31"/>
      <c r="F131" s="31"/>
      <c r="G131" s="31"/>
    </row>
    <row r="132" spans="1:9">
      <c r="A132" s="31" t="s">
        <v>1</v>
      </c>
      <c r="B132" s="31"/>
      <c r="C132" s="31"/>
      <c r="D132" s="31" t="s">
        <v>121</v>
      </c>
      <c r="E132" s="31"/>
      <c r="F132" s="31"/>
      <c r="G132" s="31"/>
    </row>
    <row r="133" spans="1:9">
      <c r="A133" s="30" t="s">
        <v>2</v>
      </c>
      <c r="B133" s="30"/>
      <c r="C133" s="30"/>
      <c r="D133" s="30" t="s">
        <v>122</v>
      </c>
      <c r="E133" s="30"/>
      <c r="F133" s="30"/>
      <c r="G133" s="30"/>
    </row>
    <row r="134" spans="1:9">
      <c r="A134" s="38" t="s">
        <v>15</v>
      </c>
      <c r="B134" s="39" t="s">
        <v>20</v>
      </c>
      <c r="C134" s="38" t="s">
        <v>21</v>
      </c>
      <c r="D134" s="38" t="s">
        <v>3</v>
      </c>
      <c r="E134" s="38" t="s">
        <v>22</v>
      </c>
      <c r="F134" s="38" t="s">
        <v>23</v>
      </c>
      <c r="G134" s="38"/>
      <c r="H134" s="38"/>
      <c r="I134" s="39" t="s">
        <v>24</v>
      </c>
    </row>
    <row r="135" spans="1:9" ht="19.2">
      <c r="A135" s="38"/>
      <c r="B135" s="39"/>
      <c r="C135" s="38"/>
      <c r="D135" s="38"/>
      <c r="E135" s="38"/>
      <c r="F135" s="29" t="s">
        <v>25</v>
      </c>
      <c r="G135" s="29" t="s">
        <v>26</v>
      </c>
      <c r="H135" s="29" t="s">
        <v>27</v>
      </c>
      <c r="I135" s="39"/>
    </row>
    <row r="136" spans="1:9">
      <c r="A136" s="46" t="s">
        <v>132</v>
      </c>
      <c r="B136" s="47"/>
      <c r="C136" s="47"/>
      <c r="D136" s="47"/>
      <c r="E136" s="47"/>
      <c r="F136" s="47"/>
      <c r="G136" s="47"/>
      <c r="H136" s="47"/>
      <c r="I136" s="47"/>
    </row>
    <row r="137" spans="1:9">
      <c r="A137" s="13"/>
      <c r="B137" s="13"/>
      <c r="C137" s="60" t="s">
        <v>130</v>
      </c>
      <c r="D137" s="13" t="s">
        <v>131</v>
      </c>
      <c r="E137" s="61">
        <v>25</v>
      </c>
      <c r="F137" s="62">
        <v>0.97</v>
      </c>
      <c r="G137" s="62">
        <v>0.19</v>
      </c>
      <c r="H137" s="62">
        <v>10.1</v>
      </c>
      <c r="I137" s="10">
        <f t="shared" ref="I137:I138" si="10">F137*4.1+G137*9.3+H137*4.1</f>
        <v>47.153999999999996</v>
      </c>
    </row>
    <row r="138" spans="1:9">
      <c r="A138" s="68">
        <v>2008</v>
      </c>
      <c r="B138" s="68">
        <v>685</v>
      </c>
      <c r="C138" s="64" t="s">
        <v>137</v>
      </c>
      <c r="D138" s="65">
        <v>100</v>
      </c>
      <c r="E138" s="66">
        <v>35</v>
      </c>
      <c r="F138" s="67">
        <v>11.2</v>
      </c>
      <c r="G138" s="66">
        <v>11.25</v>
      </c>
      <c r="H138" s="66">
        <v>47.75</v>
      </c>
      <c r="I138" s="10">
        <f t="shared" si="10"/>
        <v>346.32</v>
      </c>
    </row>
    <row r="139" spans="1:9">
      <c r="A139" s="56" t="s">
        <v>10</v>
      </c>
      <c r="B139" s="57"/>
      <c r="C139" s="57"/>
      <c r="D139" s="58">
        <v>300</v>
      </c>
      <c r="E139" s="59">
        <f>SUM(E137:E138)</f>
        <v>60</v>
      </c>
      <c r="F139" s="59">
        <f>SUM(F137:F138)</f>
        <v>12.17</v>
      </c>
      <c r="G139" s="59">
        <f>SUM(G137:G138)</f>
        <v>11.44</v>
      </c>
      <c r="H139" s="59">
        <f>SUM(H137:H138)</f>
        <v>57.85</v>
      </c>
      <c r="I139" s="59">
        <f>SUM(I137:I138)</f>
        <v>393.47399999999999</v>
      </c>
    </row>
    <row r="161" spans="1:9">
      <c r="A161" s="50" t="s">
        <v>9</v>
      </c>
      <c r="B161" s="50"/>
      <c r="C161" s="50"/>
      <c r="D161" s="51" t="s">
        <v>8</v>
      </c>
      <c r="E161" s="51"/>
      <c r="F161" s="51"/>
      <c r="G161" s="51"/>
      <c r="H161" s="51"/>
      <c r="I161" s="23"/>
    </row>
    <row r="162" spans="1:9">
      <c r="A162" s="50" t="s">
        <v>103</v>
      </c>
      <c r="B162" s="50"/>
      <c r="C162" s="50"/>
      <c r="D162" s="24" t="s">
        <v>104</v>
      </c>
      <c r="E162" s="24"/>
      <c r="F162" s="24"/>
      <c r="G162" s="24"/>
      <c r="H162" s="24"/>
      <c r="I162" s="23"/>
    </row>
    <row r="163" spans="1:9">
      <c r="A163" s="50" t="s">
        <v>105</v>
      </c>
      <c r="B163" s="50"/>
      <c r="C163" s="50"/>
      <c r="D163" s="51" t="s">
        <v>106</v>
      </c>
      <c r="E163" s="51"/>
      <c r="F163" s="51"/>
      <c r="G163" s="51"/>
      <c r="H163" s="51"/>
      <c r="I163" s="23"/>
    </row>
    <row r="164" spans="1:9">
      <c r="A164" s="52" t="s">
        <v>107</v>
      </c>
      <c r="B164" s="52"/>
      <c r="C164" s="5"/>
      <c r="D164" s="51" t="s">
        <v>108</v>
      </c>
      <c r="E164" s="51"/>
      <c r="F164" s="51"/>
      <c r="G164" s="51"/>
      <c r="H164" s="51"/>
      <c r="I164" s="23"/>
    </row>
    <row r="165" spans="1:9">
      <c r="A165" s="52"/>
      <c r="B165" s="52"/>
      <c r="C165" s="6"/>
      <c r="D165" s="51" t="s">
        <v>109</v>
      </c>
      <c r="E165" s="51"/>
      <c r="F165" s="51"/>
      <c r="G165" s="51"/>
      <c r="H165" s="51"/>
      <c r="I165" s="23"/>
    </row>
    <row r="166" spans="1:9" ht="15" customHeight="1">
      <c r="A166" s="48" t="s">
        <v>115</v>
      </c>
      <c r="B166" s="48"/>
      <c r="C166" s="48"/>
      <c r="D166" s="48"/>
      <c r="E166" s="48"/>
      <c r="F166" s="48"/>
      <c r="G166" s="48"/>
      <c r="H166" s="3"/>
    </row>
    <row r="167" spans="1:9" ht="17.399999999999999" customHeight="1">
      <c r="A167" s="49" t="s">
        <v>116</v>
      </c>
      <c r="B167" s="49"/>
      <c r="C167" s="49"/>
      <c r="D167" s="49"/>
      <c r="E167" s="49"/>
      <c r="F167" s="49"/>
      <c r="G167" s="49"/>
      <c r="H167" s="4"/>
      <c r="I167" s="4"/>
    </row>
    <row r="168" spans="1:9">
      <c r="A168" s="31" t="s">
        <v>63</v>
      </c>
      <c r="B168" s="31"/>
      <c r="C168" s="31"/>
      <c r="D168" s="31" t="s">
        <v>125</v>
      </c>
      <c r="E168" s="31"/>
      <c r="F168" s="31"/>
      <c r="G168" s="31"/>
    </row>
    <row r="169" spans="1:9">
      <c r="A169" s="31" t="s">
        <v>1</v>
      </c>
      <c r="B169" s="31"/>
      <c r="C169" s="31"/>
      <c r="D169" s="31" t="s">
        <v>121</v>
      </c>
      <c r="E169" s="31"/>
      <c r="F169" s="31"/>
      <c r="G169" s="31"/>
    </row>
    <row r="170" spans="1:9">
      <c r="A170" s="30" t="s">
        <v>2</v>
      </c>
      <c r="B170" s="30"/>
      <c r="C170" s="30"/>
      <c r="D170" s="45" t="s">
        <v>129</v>
      </c>
      <c r="E170" s="45"/>
      <c r="F170" s="45"/>
      <c r="G170" s="16"/>
      <c r="H170" s="16"/>
      <c r="I170" s="16"/>
    </row>
    <row r="171" spans="1:9">
      <c r="A171" s="38" t="s">
        <v>15</v>
      </c>
      <c r="B171" s="39" t="s">
        <v>20</v>
      </c>
      <c r="C171" s="38" t="s">
        <v>21</v>
      </c>
      <c r="D171" s="38" t="s">
        <v>3</v>
      </c>
      <c r="E171" s="38" t="s">
        <v>22</v>
      </c>
      <c r="F171" s="38" t="s">
        <v>23</v>
      </c>
      <c r="G171" s="38"/>
      <c r="H171" s="38"/>
      <c r="I171" s="39" t="s">
        <v>24</v>
      </c>
    </row>
    <row r="172" spans="1:9" ht="14.4" customHeight="1">
      <c r="A172" s="38"/>
      <c r="B172" s="39"/>
      <c r="C172" s="38"/>
      <c r="D172" s="38"/>
      <c r="E172" s="38"/>
      <c r="F172" s="29" t="s">
        <v>25</v>
      </c>
      <c r="G172" s="29" t="s">
        <v>26</v>
      </c>
      <c r="H172" s="29" t="s">
        <v>27</v>
      </c>
      <c r="I172" s="39"/>
    </row>
    <row r="173" spans="1:9" ht="14.4" customHeight="1">
      <c r="A173" s="46" t="s">
        <v>5</v>
      </c>
      <c r="B173" s="47"/>
      <c r="C173" s="47"/>
      <c r="D173" s="47"/>
      <c r="E173" s="47"/>
      <c r="F173" s="47"/>
      <c r="G173" s="47"/>
      <c r="H173" s="47"/>
      <c r="I173" s="47"/>
    </row>
    <row r="174" spans="1:9" ht="22.8" customHeight="1">
      <c r="A174" s="8">
        <v>2008</v>
      </c>
      <c r="B174" s="8">
        <v>2</v>
      </c>
      <c r="C174" s="27" t="s">
        <v>11</v>
      </c>
      <c r="D174" s="8">
        <v>100</v>
      </c>
      <c r="E174" s="9">
        <v>20</v>
      </c>
      <c r="F174" s="10">
        <v>0.8</v>
      </c>
      <c r="G174" s="10">
        <v>0.1</v>
      </c>
      <c r="H174" s="10">
        <v>1.7</v>
      </c>
      <c r="I174" s="10">
        <f>F174*4.1+G174*9.3+H174*4.1</f>
        <v>11.18</v>
      </c>
    </row>
    <row r="175" spans="1:9" ht="23.4" customHeight="1">
      <c r="A175" s="8">
        <v>2011</v>
      </c>
      <c r="B175" s="8">
        <v>82</v>
      </c>
      <c r="C175" s="27" t="s">
        <v>60</v>
      </c>
      <c r="D175" s="8">
        <v>250</v>
      </c>
      <c r="E175" s="9">
        <v>21.87</v>
      </c>
      <c r="F175" s="10">
        <v>5</v>
      </c>
      <c r="G175" s="10">
        <v>9</v>
      </c>
      <c r="H175" s="10">
        <v>12.8</v>
      </c>
      <c r="I175" s="10">
        <f t="shared" ref="I175" si="11">F175*4.1+G175*9.3+H175*4.1</f>
        <v>156.68</v>
      </c>
    </row>
    <row r="176" spans="1:9">
      <c r="A176" s="8">
        <v>2011</v>
      </c>
      <c r="B176" s="8">
        <v>260</v>
      </c>
      <c r="C176" s="27" t="s">
        <v>114</v>
      </c>
      <c r="D176" s="8">
        <v>100</v>
      </c>
      <c r="E176" s="9">
        <v>44.13</v>
      </c>
      <c r="F176" s="10">
        <v>9.3000000000000007</v>
      </c>
      <c r="G176" s="10">
        <v>12.4</v>
      </c>
      <c r="H176" s="10">
        <v>12.4</v>
      </c>
      <c r="I176" s="10">
        <f t="shared" ref="I176:I181" si="12">F176*4.1+G176*9.3+H176*4.1</f>
        <v>204.29000000000002</v>
      </c>
    </row>
    <row r="177" spans="1:9" ht="21.6" customHeight="1">
      <c r="A177" s="8">
        <v>2008</v>
      </c>
      <c r="B177" s="8">
        <v>323</v>
      </c>
      <c r="C177" s="27" t="s">
        <v>62</v>
      </c>
      <c r="D177" s="8">
        <v>180</v>
      </c>
      <c r="E177" s="9">
        <v>11.33</v>
      </c>
      <c r="F177" s="10">
        <v>12.1</v>
      </c>
      <c r="G177" s="10">
        <v>8.4</v>
      </c>
      <c r="H177" s="10">
        <v>51.9</v>
      </c>
      <c r="I177" s="10">
        <f t="shared" si="12"/>
        <v>340.52</v>
      </c>
    </row>
    <row r="178" spans="1:9" ht="14.4" customHeight="1">
      <c r="A178" s="8">
        <v>2008</v>
      </c>
      <c r="B178" s="8">
        <v>402</v>
      </c>
      <c r="C178" s="27" t="s">
        <v>41</v>
      </c>
      <c r="D178" s="8">
        <v>200</v>
      </c>
      <c r="E178" s="9">
        <v>7.56</v>
      </c>
      <c r="F178" s="10">
        <v>0.6</v>
      </c>
      <c r="G178" s="10">
        <v>0.1</v>
      </c>
      <c r="H178" s="10">
        <v>31.7</v>
      </c>
      <c r="I178" s="10">
        <f t="shared" si="12"/>
        <v>133.35999999999999</v>
      </c>
    </row>
    <row r="179" spans="1:9" ht="14.25" customHeight="1">
      <c r="A179" s="8">
        <v>2008</v>
      </c>
      <c r="B179" s="11"/>
      <c r="C179" s="27" t="s">
        <v>12</v>
      </c>
      <c r="D179" s="13">
        <v>20</v>
      </c>
      <c r="E179" s="9">
        <v>1.5</v>
      </c>
      <c r="F179" s="10">
        <v>1.3</v>
      </c>
      <c r="G179" s="10">
        <v>0.2</v>
      </c>
      <c r="H179" s="10">
        <v>8.5</v>
      </c>
      <c r="I179" s="10">
        <f t="shared" si="12"/>
        <v>42.039999999999992</v>
      </c>
    </row>
    <row r="180" spans="1:9" ht="14.25" customHeight="1">
      <c r="A180" s="8">
        <v>2008</v>
      </c>
      <c r="B180" s="11"/>
      <c r="C180" s="27" t="s">
        <v>19</v>
      </c>
      <c r="D180" s="11">
        <v>30</v>
      </c>
      <c r="E180" s="9">
        <v>6.55</v>
      </c>
      <c r="F180" s="10">
        <v>3</v>
      </c>
      <c r="G180" s="10">
        <v>3.9</v>
      </c>
      <c r="H180" s="10">
        <v>29.8</v>
      </c>
      <c r="I180" s="10">
        <f t="shared" si="12"/>
        <v>170.75</v>
      </c>
    </row>
    <row r="181" spans="1:9" ht="14.25" customHeight="1">
      <c r="A181" s="8">
        <v>2008</v>
      </c>
      <c r="B181" s="11"/>
      <c r="C181" s="27" t="s">
        <v>37</v>
      </c>
      <c r="D181" s="13">
        <v>80</v>
      </c>
      <c r="E181" s="9">
        <v>24.06</v>
      </c>
      <c r="F181" s="10">
        <v>0.6</v>
      </c>
      <c r="G181" s="10">
        <v>0.2</v>
      </c>
      <c r="H181" s="10">
        <v>6</v>
      </c>
      <c r="I181" s="10">
        <f t="shared" si="12"/>
        <v>28.919999999999998</v>
      </c>
    </row>
    <row r="182" spans="1:9" ht="14.4" customHeight="1">
      <c r="A182" s="34" t="s">
        <v>10</v>
      </c>
      <c r="B182" s="35"/>
      <c r="C182" s="35"/>
      <c r="D182" s="19">
        <v>850</v>
      </c>
      <c r="E182" s="14">
        <f>SUM(E174:E181)</f>
        <v>137</v>
      </c>
      <c r="F182" s="14">
        <f t="shared" ref="F182:I182" si="13">SUM(F174:F181)</f>
        <v>32.70000000000001</v>
      </c>
      <c r="G182" s="14">
        <f t="shared" si="13"/>
        <v>34.300000000000004</v>
      </c>
      <c r="H182" s="14">
        <f t="shared" si="13"/>
        <v>154.80000000000001</v>
      </c>
      <c r="I182" s="14">
        <f t="shared" si="13"/>
        <v>1087.7400000000002</v>
      </c>
    </row>
    <row r="183" spans="1:9" ht="14.4" customHeight="1">
      <c r="A183" s="32" t="s">
        <v>7</v>
      </c>
      <c r="B183" s="33"/>
      <c r="C183" s="33"/>
      <c r="D183" s="33"/>
      <c r="E183" s="15">
        <f>137-E182</f>
        <v>0</v>
      </c>
      <c r="F183" s="55">
        <v>1</v>
      </c>
      <c r="G183" s="55">
        <v>1</v>
      </c>
      <c r="H183" s="55">
        <v>4</v>
      </c>
      <c r="I183" s="15"/>
    </row>
    <row r="184" spans="1:9">
      <c r="A184" s="25"/>
      <c r="B184" s="25"/>
      <c r="C184" s="25"/>
      <c r="D184" s="25"/>
      <c r="E184" s="26"/>
      <c r="F184" s="26"/>
      <c r="G184" s="26"/>
      <c r="H184" s="26"/>
      <c r="I184" s="26"/>
    </row>
    <row r="185" spans="1:9">
      <c r="A185" s="25"/>
      <c r="B185" s="25"/>
      <c r="C185" s="25"/>
      <c r="D185" s="25"/>
      <c r="E185" s="26"/>
      <c r="F185" s="26"/>
      <c r="G185" s="26"/>
      <c r="H185" s="26"/>
      <c r="I185" s="26"/>
    </row>
    <row r="186" spans="1:9">
      <c r="A186" s="25"/>
      <c r="B186" s="25"/>
      <c r="C186" s="25"/>
      <c r="D186" s="25"/>
      <c r="E186" s="26"/>
      <c r="F186" s="26"/>
      <c r="G186" s="26"/>
      <c r="H186" s="26"/>
      <c r="I186" s="26"/>
    </row>
    <row r="187" spans="1:9">
      <c r="A187" s="31" t="s">
        <v>63</v>
      </c>
      <c r="B187" s="31"/>
      <c r="C187" s="31"/>
      <c r="D187" s="31" t="s">
        <v>125</v>
      </c>
      <c r="E187" s="31"/>
      <c r="F187" s="31"/>
      <c r="G187" s="31"/>
    </row>
    <row r="188" spans="1:9">
      <c r="A188" s="31" t="s">
        <v>1</v>
      </c>
      <c r="B188" s="31"/>
      <c r="C188" s="31"/>
      <c r="D188" s="31" t="s">
        <v>121</v>
      </c>
      <c r="E188" s="31"/>
      <c r="F188" s="31"/>
      <c r="G188" s="31"/>
    </row>
    <row r="189" spans="1:9">
      <c r="A189" s="30" t="s">
        <v>2</v>
      </c>
      <c r="B189" s="30"/>
      <c r="C189" s="30"/>
      <c r="D189" s="30" t="s">
        <v>122</v>
      </c>
      <c r="E189" s="30"/>
      <c r="F189" s="30"/>
      <c r="G189" s="30"/>
    </row>
    <row r="190" spans="1:9">
      <c r="A190" s="38" t="s">
        <v>15</v>
      </c>
      <c r="B190" s="39" t="s">
        <v>20</v>
      </c>
      <c r="C190" s="38" t="s">
        <v>21</v>
      </c>
      <c r="D190" s="38" t="s">
        <v>3</v>
      </c>
      <c r="E190" s="38" t="s">
        <v>22</v>
      </c>
      <c r="F190" s="38" t="s">
        <v>23</v>
      </c>
      <c r="G190" s="38"/>
      <c r="H190" s="38"/>
      <c r="I190" s="39" t="s">
        <v>24</v>
      </c>
    </row>
    <row r="191" spans="1:9" ht="19.2">
      <c r="A191" s="38"/>
      <c r="B191" s="39"/>
      <c r="C191" s="38"/>
      <c r="D191" s="38"/>
      <c r="E191" s="38"/>
      <c r="F191" s="29" t="s">
        <v>25</v>
      </c>
      <c r="G191" s="29" t="s">
        <v>26</v>
      </c>
      <c r="H191" s="29" t="s">
        <v>27</v>
      </c>
      <c r="I191" s="39"/>
    </row>
    <row r="192" spans="1:9">
      <c r="A192" s="46" t="s">
        <v>132</v>
      </c>
      <c r="B192" s="47"/>
      <c r="C192" s="47"/>
      <c r="D192" s="47"/>
      <c r="E192" s="47"/>
      <c r="F192" s="47"/>
      <c r="G192" s="47"/>
      <c r="H192" s="47"/>
      <c r="I192" s="47"/>
    </row>
    <row r="193" spans="1:9">
      <c r="A193" s="13">
        <v>2008</v>
      </c>
      <c r="B193" s="12"/>
      <c r="C193" s="60" t="s">
        <v>37</v>
      </c>
      <c r="D193" s="13">
        <v>80</v>
      </c>
      <c r="E193" s="61">
        <v>25</v>
      </c>
      <c r="F193" s="62">
        <v>0.6</v>
      </c>
      <c r="G193" s="62">
        <v>0.2</v>
      </c>
      <c r="H193" s="62">
        <v>6</v>
      </c>
      <c r="I193" s="62">
        <f t="shared" ref="I193:I194" si="14">F193*4.1+G193*9.3+H193*4.1</f>
        <v>28.919999999999998</v>
      </c>
    </row>
    <row r="194" spans="1:9">
      <c r="A194" s="70"/>
      <c r="B194" s="70"/>
      <c r="C194" s="71" t="s">
        <v>134</v>
      </c>
      <c r="D194" s="70" t="s">
        <v>131</v>
      </c>
      <c r="E194" s="66">
        <v>35</v>
      </c>
      <c r="F194" s="72">
        <v>0.97</v>
      </c>
      <c r="G194" s="72">
        <v>0.19</v>
      </c>
      <c r="H194" s="72">
        <v>10.1</v>
      </c>
      <c r="I194" s="72">
        <f t="shared" si="14"/>
        <v>47.153999999999996</v>
      </c>
    </row>
    <row r="195" spans="1:9">
      <c r="A195" s="56" t="s">
        <v>10</v>
      </c>
      <c r="B195" s="57"/>
      <c r="C195" s="57"/>
      <c r="D195" s="58">
        <v>300</v>
      </c>
      <c r="E195" s="59">
        <f>SUM(E193:E194)</f>
        <v>60</v>
      </c>
      <c r="F195" s="59">
        <f>SUM(F193:F194)</f>
        <v>1.5699999999999998</v>
      </c>
      <c r="G195" s="59">
        <f>SUM(G193:G194)</f>
        <v>0.39</v>
      </c>
      <c r="H195" s="59">
        <f>SUM(H193:H194)</f>
        <v>16.100000000000001</v>
      </c>
      <c r="I195" s="59">
        <f>SUM(I193:I194)</f>
        <v>76.073999999999998</v>
      </c>
    </row>
    <row r="196" spans="1:9">
      <c r="A196" s="25"/>
      <c r="B196" s="25"/>
      <c r="C196" s="25"/>
      <c r="D196" s="25"/>
      <c r="E196" s="26"/>
      <c r="F196" s="26"/>
      <c r="G196" s="26"/>
      <c r="H196" s="26"/>
      <c r="I196" s="26"/>
    </row>
    <row r="197" spans="1:9">
      <c r="A197" s="25"/>
      <c r="B197" s="25"/>
      <c r="C197" s="25"/>
      <c r="D197" s="25"/>
      <c r="E197" s="26"/>
      <c r="F197" s="26"/>
      <c r="G197" s="26"/>
      <c r="H197" s="26"/>
      <c r="I197" s="26"/>
    </row>
    <row r="198" spans="1:9">
      <c r="A198" s="25"/>
      <c r="B198" s="25"/>
      <c r="C198" s="25"/>
      <c r="D198" s="25"/>
      <c r="E198" s="26"/>
      <c r="F198" s="26"/>
      <c r="G198" s="26"/>
      <c r="H198" s="26"/>
      <c r="I198" s="26"/>
    </row>
    <row r="199" spans="1:9">
      <c r="A199" s="25"/>
      <c r="B199" s="25"/>
      <c r="C199" s="25"/>
      <c r="D199" s="25"/>
      <c r="E199" s="26"/>
      <c r="F199" s="26"/>
      <c r="G199" s="26"/>
      <c r="H199" s="26"/>
      <c r="I199" s="26"/>
    </row>
    <row r="200" spans="1:9">
      <c r="A200" s="25"/>
      <c r="B200" s="25"/>
      <c r="C200" s="25"/>
      <c r="D200" s="25"/>
      <c r="E200" s="26"/>
      <c r="F200" s="26"/>
      <c r="G200" s="26"/>
      <c r="H200" s="26"/>
      <c r="I200" s="26"/>
    </row>
    <row r="201" spans="1:9">
      <c r="A201" s="25"/>
      <c r="B201" s="25"/>
      <c r="C201" s="25"/>
      <c r="D201" s="25"/>
      <c r="E201" s="26"/>
      <c r="F201" s="26"/>
      <c r="G201" s="26"/>
      <c r="H201" s="26"/>
      <c r="I201" s="26"/>
    </row>
    <row r="202" spans="1:9">
      <c r="A202" s="25"/>
      <c r="B202" s="25"/>
      <c r="C202" s="25"/>
      <c r="D202" s="25"/>
      <c r="E202" s="26"/>
      <c r="F202" s="26"/>
      <c r="G202" s="26"/>
      <c r="H202" s="26"/>
      <c r="I202" s="26"/>
    </row>
    <row r="203" spans="1:9">
      <c r="A203" s="25"/>
      <c r="B203" s="25"/>
      <c r="C203" s="25"/>
      <c r="D203" s="25"/>
      <c r="E203" s="26"/>
      <c r="F203" s="26"/>
      <c r="G203" s="26"/>
      <c r="H203" s="26"/>
      <c r="I203" s="26"/>
    </row>
    <row r="204" spans="1:9">
      <c r="A204" s="25"/>
      <c r="B204" s="25"/>
      <c r="C204" s="25"/>
      <c r="D204" s="25"/>
      <c r="E204" s="26"/>
      <c r="F204" s="26"/>
      <c r="G204" s="26"/>
      <c r="H204" s="26"/>
      <c r="I204" s="26"/>
    </row>
    <row r="205" spans="1:9">
      <c r="A205" s="25"/>
      <c r="B205" s="25"/>
      <c r="C205" s="25"/>
      <c r="D205" s="25"/>
      <c r="E205" s="26"/>
      <c r="F205" s="26"/>
      <c r="G205" s="26"/>
      <c r="H205" s="26"/>
      <c r="I205" s="26"/>
    </row>
    <row r="206" spans="1:9">
      <c r="A206" s="25"/>
      <c r="B206" s="25"/>
      <c r="C206" s="25"/>
      <c r="D206" s="25"/>
      <c r="E206" s="26"/>
      <c r="F206" s="26"/>
      <c r="G206" s="26"/>
      <c r="H206" s="26"/>
      <c r="I206" s="26"/>
    </row>
    <row r="207" spans="1:9">
      <c r="A207" s="25"/>
      <c r="B207" s="25"/>
      <c r="C207" s="25"/>
      <c r="D207" s="25"/>
      <c r="E207" s="26"/>
      <c r="F207" s="26"/>
      <c r="G207" s="26"/>
      <c r="H207" s="26"/>
      <c r="I207" s="26"/>
    </row>
    <row r="208" spans="1:9">
      <c r="A208" s="25"/>
      <c r="B208" s="25"/>
      <c r="C208" s="25"/>
      <c r="D208" s="25"/>
      <c r="E208" s="26"/>
      <c r="F208" s="26"/>
      <c r="G208" s="26"/>
      <c r="H208" s="26"/>
      <c r="I208" s="26"/>
    </row>
    <row r="209" spans="1:9">
      <c r="A209" s="25"/>
      <c r="B209" s="25"/>
      <c r="C209" s="25"/>
      <c r="D209" s="25"/>
      <c r="E209" s="26"/>
      <c r="F209" s="26"/>
      <c r="G209" s="26"/>
      <c r="H209" s="26"/>
      <c r="I209" s="26"/>
    </row>
    <row r="210" spans="1:9">
      <c r="A210" s="25"/>
      <c r="B210" s="25"/>
      <c r="C210" s="25"/>
      <c r="D210" s="25"/>
      <c r="E210" s="26"/>
      <c r="F210" s="26"/>
      <c r="G210" s="26"/>
      <c r="H210" s="26"/>
      <c r="I210" s="26"/>
    </row>
    <row r="211" spans="1:9">
      <c r="A211" s="50" t="s">
        <v>9</v>
      </c>
      <c r="B211" s="50"/>
      <c r="C211" s="50"/>
      <c r="D211" s="51" t="s">
        <v>8</v>
      </c>
      <c r="E211" s="51"/>
      <c r="F211" s="51"/>
      <c r="G211" s="51"/>
      <c r="H211" s="51"/>
      <c r="I211" s="23"/>
    </row>
    <row r="212" spans="1:9">
      <c r="A212" s="50" t="s">
        <v>103</v>
      </c>
      <c r="B212" s="50"/>
      <c r="C212" s="50"/>
      <c r="D212" s="24" t="s">
        <v>104</v>
      </c>
      <c r="E212" s="24"/>
      <c r="F212" s="24"/>
      <c r="G212" s="24"/>
      <c r="H212" s="24"/>
      <c r="I212" s="23"/>
    </row>
    <row r="213" spans="1:9">
      <c r="A213" s="50" t="s">
        <v>105</v>
      </c>
      <c r="B213" s="50"/>
      <c r="C213" s="50"/>
      <c r="D213" s="51" t="s">
        <v>106</v>
      </c>
      <c r="E213" s="51"/>
      <c r="F213" s="51"/>
      <c r="G213" s="51"/>
      <c r="H213" s="51"/>
      <c r="I213" s="23"/>
    </row>
    <row r="214" spans="1:9">
      <c r="A214" s="52" t="s">
        <v>107</v>
      </c>
      <c r="B214" s="52"/>
      <c r="C214" s="5"/>
      <c r="D214" s="51" t="s">
        <v>108</v>
      </c>
      <c r="E214" s="51"/>
      <c r="F214" s="51"/>
      <c r="G214" s="51"/>
      <c r="H214" s="51"/>
      <c r="I214" s="23"/>
    </row>
    <row r="215" spans="1:9" ht="15" customHeight="1">
      <c r="A215" s="52"/>
      <c r="B215" s="52"/>
      <c r="C215" s="6"/>
      <c r="D215" s="51" t="s">
        <v>109</v>
      </c>
      <c r="E215" s="51"/>
      <c r="F215" s="51"/>
      <c r="G215" s="51"/>
      <c r="H215" s="51"/>
      <c r="I215" s="23"/>
    </row>
    <row r="216" spans="1:9" ht="15.6">
      <c r="A216" s="48" t="s">
        <v>115</v>
      </c>
      <c r="B216" s="48"/>
      <c r="C216" s="48"/>
      <c r="D216" s="48"/>
      <c r="E216" s="48"/>
      <c r="F216" s="48"/>
      <c r="G216" s="48"/>
      <c r="H216" s="3"/>
    </row>
    <row r="217" spans="1:9" ht="18.600000000000001" customHeight="1">
      <c r="A217" s="49" t="s">
        <v>116</v>
      </c>
      <c r="B217" s="49"/>
      <c r="C217" s="49"/>
      <c r="D217" s="49"/>
      <c r="E217" s="49"/>
      <c r="F217" s="49"/>
      <c r="G217" s="49"/>
      <c r="H217" s="4"/>
      <c r="I217" s="4"/>
    </row>
    <row r="218" spans="1:9">
      <c r="A218" s="31" t="s">
        <v>65</v>
      </c>
      <c r="B218" s="31"/>
      <c r="C218" s="31"/>
      <c r="D218" s="31" t="s">
        <v>126</v>
      </c>
      <c r="E218" s="31"/>
      <c r="F218" s="31"/>
      <c r="G218" s="31"/>
    </row>
    <row r="219" spans="1:9">
      <c r="A219" s="31" t="s">
        <v>1</v>
      </c>
      <c r="B219" s="31"/>
      <c r="C219" s="31"/>
      <c r="D219" s="31" t="s">
        <v>121</v>
      </c>
      <c r="E219" s="31"/>
      <c r="F219" s="31"/>
      <c r="G219" s="31"/>
    </row>
    <row r="220" spans="1:9" ht="19.2" customHeight="1">
      <c r="A220" s="30" t="s">
        <v>2</v>
      </c>
      <c r="B220" s="30"/>
      <c r="C220" s="30"/>
      <c r="D220" s="45" t="s">
        <v>129</v>
      </c>
      <c r="E220" s="45"/>
      <c r="F220" s="45"/>
      <c r="G220" s="16"/>
      <c r="H220" s="16"/>
      <c r="I220" s="16"/>
    </row>
    <row r="221" spans="1:9" ht="38.25" customHeight="1">
      <c r="A221" s="38" t="s">
        <v>15</v>
      </c>
      <c r="B221" s="39" t="s">
        <v>20</v>
      </c>
      <c r="C221" s="38" t="s">
        <v>21</v>
      </c>
      <c r="D221" s="38" t="s">
        <v>3</v>
      </c>
      <c r="E221" s="38" t="s">
        <v>22</v>
      </c>
      <c r="F221" s="38" t="s">
        <v>23</v>
      </c>
      <c r="G221" s="38"/>
      <c r="H221" s="38"/>
      <c r="I221" s="39" t="s">
        <v>24</v>
      </c>
    </row>
    <row r="222" spans="1:9" ht="19.2">
      <c r="A222" s="38"/>
      <c r="B222" s="39"/>
      <c r="C222" s="38"/>
      <c r="D222" s="38"/>
      <c r="E222" s="38"/>
      <c r="F222" s="29" t="s">
        <v>25</v>
      </c>
      <c r="G222" s="29" t="s">
        <v>26</v>
      </c>
      <c r="H222" s="29" t="s">
        <v>27</v>
      </c>
      <c r="I222" s="39"/>
    </row>
    <row r="223" spans="1:9" ht="15" customHeight="1">
      <c r="A223" s="46" t="s">
        <v>5</v>
      </c>
      <c r="B223" s="47"/>
      <c r="C223" s="47"/>
      <c r="D223" s="47"/>
      <c r="E223" s="47"/>
      <c r="F223" s="47"/>
      <c r="G223" s="47"/>
      <c r="H223" s="47"/>
      <c r="I223" s="47"/>
    </row>
    <row r="224" spans="1:9" ht="15" customHeight="1">
      <c r="A224" s="8">
        <v>2011</v>
      </c>
      <c r="B224" s="8">
        <v>47</v>
      </c>
      <c r="C224" s="27" t="s">
        <v>47</v>
      </c>
      <c r="D224" s="8">
        <v>100</v>
      </c>
      <c r="E224" s="9">
        <v>13.25</v>
      </c>
      <c r="F224" s="10">
        <v>2.6</v>
      </c>
      <c r="G224" s="10">
        <v>5.0999999999999996</v>
      </c>
      <c r="H224" s="10">
        <v>8.1999999999999993</v>
      </c>
      <c r="I224" s="10">
        <f>F224*4.1+G224*9.3+H224*4.1</f>
        <v>91.710000000000008</v>
      </c>
    </row>
    <row r="225" spans="1:9" ht="21.75" customHeight="1">
      <c r="A225" s="8">
        <v>2012</v>
      </c>
      <c r="B225" s="8">
        <v>77</v>
      </c>
      <c r="C225" s="27" t="s">
        <v>67</v>
      </c>
      <c r="D225" s="11" t="s">
        <v>111</v>
      </c>
      <c r="E225" s="9">
        <v>20.03</v>
      </c>
      <c r="F225" s="10">
        <v>7.2</v>
      </c>
      <c r="G225" s="10">
        <v>2.8</v>
      </c>
      <c r="H225" s="10">
        <v>32.6</v>
      </c>
      <c r="I225" s="10">
        <f t="shared" ref="I225:I228" si="15">F225*4.1+G225*9.3+H225*4.1</f>
        <v>189.22</v>
      </c>
    </row>
    <row r="226" spans="1:9">
      <c r="A226" s="8">
        <v>2008</v>
      </c>
      <c r="B226" s="8">
        <v>272</v>
      </c>
      <c r="C226" s="27" t="s">
        <v>69</v>
      </c>
      <c r="D226" s="8">
        <v>100</v>
      </c>
      <c r="E226" s="9">
        <v>41.61</v>
      </c>
      <c r="F226" s="10">
        <v>11</v>
      </c>
      <c r="G226" s="10">
        <v>15.8</v>
      </c>
      <c r="H226" s="10">
        <v>14.9</v>
      </c>
      <c r="I226" s="10">
        <f t="shared" si="15"/>
        <v>253.13000000000002</v>
      </c>
    </row>
    <row r="227" spans="1:9" ht="25.8" customHeight="1">
      <c r="A227" s="8">
        <v>2011</v>
      </c>
      <c r="B227" s="8">
        <v>309</v>
      </c>
      <c r="C227" s="27" t="s">
        <v>70</v>
      </c>
      <c r="D227" s="8">
        <v>180</v>
      </c>
      <c r="E227" s="9">
        <v>8.9700000000000006</v>
      </c>
      <c r="F227" s="10">
        <v>5.8</v>
      </c>
      <c r="G227" s="10">
        <v>4.4000000000000004</v>
      </c>
      <c r="H227" s="10">
        <v>45.2</v>
      </c>
      <c r="I227" s="10">
        <f t="shared" si="15"/>
        <v>250.01999999999998</v>
      </c>
    </row>
    <row r="228" spans="1:9">
      <c r="A228" s="13"/>
      <c r="B228" s="13"/>
      <c r="C228" s="60" t="s">
        <v>130</v>
      </c>
      <c r="D228" s="13" t="s">
        <v>131</v>
      </c>
      <c r="E228" s="61">
        <v>25</v>
      </c>
      <c r="F228" s="62">
        <v>0.97</v>
      </c>
      <c r="G228" s="62">
        <v>0.19</v>
      </c>
      <c r="H228" s="62">
        <v>10.1</v>
      </c>
      <c r="I228" s="10">
        <f t="shared" si="15"/>
        <v>47.153999999999996</v>
      </c>
    </row>
    <row r="229" spans="1:9">
      <c r="A229" s="8">
        <v>2008</v>
      </c>
      <c r="B229" s="11"/>
      <c r="C229" s="27" t="s">
        <v>12</v>
      </c>
      <c r="D229" s="13">
        <v>40</v>
      </c>
      <c r="E229" s="9">
        <v>3</v>
      </c>
      <c r="F229" s="10">
        <v>1.3</v>
      </c>
      <c r="G229" s="10">
        <v>0.2</v>
      </c>
      <c r="H229" s="10">
        <v>8.5</v>
      </c>
      <c r="I229" s="10">
        <f t="shared" ref="I229:I230" si="16">F229*4.1+G229*9.3+H229*4.1</f>
        <v>42.039999999999992</v>
      </c>
    </row>
    <row r="230" spans="1:9">
      <c r="A230" s="8">
        <v>2008</v>
      </c>
      <c r="B230" s="11"/>
      <c r="C230" s="27" t="s">
        <v>46</v>
      </c>
      <c r="D230" s="13">
        <v>180</v>
      </c>
      <c r="E230" s="9">
        <v>25.14</v>
      </c>
      <c r="F230" s="10">
        <v>0.5</v>
      </c>
      <c r="G230" s="10">
        <v>0.5</v>
      </c>
      <c r="H230" s="10">
        <v>11.8</v>
      </c>
      <c r="I230" s="10">
        <f t="shared" si="16"/>
        <v>55.08</v>
      </c>
    </row>
    <row r="231" spans="1:9" ht="15.6" customHeight="1">
      <c r="A231" s="34" t="s">
        <v>10</v>
      </c>
      <c r="B231" s="35"/>
      <c r="C231" s="35"/>
      <c r="D231" s="19">
        <v>840</v>
      </c>
      <c r="E231" s="14">
        <f>SUM(E224:E230)</f>
        <v>137</v>
      </c>
      <c r="F231" s="17">
        <f>SUM(F224:F230)</f>
        <v>29.37</v>
      </c>
      <c r="G231" s="17">
        <f>SUM(G224:G230)</f>
        <v>28.990000000000002</v>
      </c>
      <c r="H231" s="17">
        <f>SUM(H224:H230)</f>
        <v>131.30000000000001</v>
      </c>
      <c r="I231" s="17">
        <f>SUM(I224:I230)</f>
        <v>928.35400000000004</v>
      </c>
    </row>
    <row r="232" spans="1:9" ht="16.8" customHeight="1">
      <c r="A232" s="32" t="s">
        <v>7</v>
      </c>
      <c r="B232" s="33"/>
      <c r="C232" s="33"/>
      <c r="D232" s="33"/>
      <c r="E232" s="15">
        <f>137-E231</f>
        <v>0</v>
      </c>
      <c r="F232" s="55">
        <v>1</v>
      </c>
      <c r="G232" s="55">
        <v>1</v>
      </c>
      <c r="H232" s="55">
        <v>4</v>
      </c>
      <c r="I232" s="15"/>
    </row>
    <row r="233" spans="1:9" ht="23.25" customHeight="1"/>
    <row r="234" spans="1:9">
      <c r="A234" s="31" t="s">
        <v>65</v>
      </c>
      <c r="B234" s="31"/>
      <c r="C234" s="31"/>
      <c r="D234" s="31" t="s">
        <v>126</v>
      </c>
      <c r="E234" s="31"/>
      <c r="F234" s="31"/>
      <c r="G234" s="31"/>
    </row>
    <row r="235" spans="1:9" ht="16.2" customHeight="1">
      <c r="A235" s="31" t="s">
        <v>1</v>
      </c>
      <c r="B235" s="31"/>
      <c r="C235" s="31"/>
      <c r="D235" s="31" t="s">
        <v>121</v>
      </c>
      <c r="E235" s="31"/>
      <c r="F235" s="31"/>
      <c r="G235" s="31"/>
    </row>
    <row r="236" spans="1:9" ht="15.6" customHeight="1">
      <c r="A236" s="30" t="s">
        <v>2</v>
      </c>
      <c r="B236" s="30"/>
      <c r="C236" s="30"/>
      <c r="D236" s="30" t="s">
        <v>122</v>
      </c>
      <c r="E236" s="30"/>
      <c r="F236" s="30"/>
      <c r="G236" s="30"/>
    </row>
    <row r="237" spans="1:9" ht="14.25" customHeight="1">
      <c r="A237" s="38" t="s">
        <v>15</v>
      </c>
      <c r="B237" s="39" t="s">
        <v>20</v>
      </c>
      <c r="C237" s="38" t="s">
        <v>21</v>
      </c>
      <c r="D237" s="38" t="s">
        <v>3</v>
      </c>
      <c r="E237" s="38" t="s">
        <v>22</v>
      </c>
      <c r="F237" s="38" t="s">
        <v>23</v>
      </c>
      <c r="G237" s="38"/>
      <c r="H237" s="38"/>
      <c r="I237" s="39" t="s">
        <v>24</v>
      </c>
    </row>
    <row r="238" spans="1:9" ht="26.25" customHeight="1">
      <c r="A238" s="38"/>
      <c r="B238" s="39"/>
      <c r="C238" s="38"/>
      <c r="D238" s="38"/>
      <c r="E238" s="38"/>
      <c r="F238" s="29" t="s">
        <v>25</v>
      </c>
      <c r="G238" s="29" t="s">
        <v>26</v>
      </c>
      <c r="H238" s="29" t="s">
        <v>27</v>
      </c>
      <c r="I238" s="39"/>
    </row>
    <row r="239" spans="1:9">
      <c r="A239" s="46" t="s">
        <v>132</v>
      </c>
      <c r="B239" s="47"/>
      <c r="C239" s="47"/>
      <c r="D239" s="47"/>
      <c r="E239" s="47"/>
      <c r="F239" s="47"/>
      <c r="G239" s="47"/>
      <c r="H239" s="47"/>
      <c r="I239" s="47"/>
    </row>
    <row r="240" spans="1:9">
      <c r="A240" s="8">
        <v>2008</v>
      </c>
      <c r="B240" s="11"/>
      <c r="C240" s="27" t="s">
        <v>136</v>
      </c>
      <c r="D240" s="13">
        <v>170</v>
      </c>
      <c r="E240" s="9">
        <v>37.5</v>
      </c>
      <c r="F240" s="10">
        <v>0.6</v>
      </c>
      <c r="G240" s="10">
        <v>0.2</v>
      </c>
      <c r="H240" s="10">
        <v>6</v>
      </c>
      <c r="I240" s="10">
        <f t="shared" ref="I240" si="17">F240*4.1+G240*9.3+H240*4.1</f>
        <v>28.919999999999998</v>
      </c>
    </row>
    <row r="241" spans="1:9">
      <c r="A241" s="8">
        <v>2008</v>
      </c>
      <c r="B241" s="8">
        <v>430</v>
      </c>
      <c r="C241" s="27" t="s">
        <v>14</v>
      </c>
      <c r="D241" s="11">
        <v>200</v>
      </c>
      <c r="E241" s="9">
        <v>2.5</v>
      </c>
      <c r="F241" s="10">
        <v>0</v>
      </c>
      <c r="G241" s="10">
        <v>0</v>
      </c>
      <c r="H241" s="10">
        <v>9.6999999999999993</v>
      </c>
      <c r="I241" s="10">
        <f t="shared" ref="I241:I242" si="18">F241*4.1+G241*9.3+H241*4.1</f>
        <v>39.769999999999996</v>
      </c>
    </row>
    <row r="242" spans="1:9">
      <c r="A242" s="68">
        <v>2008</v>
      </c>
      <c r="B242" s="68">
        <v>685</v>
      </c>
      <c r="C242" s="64" t="s">
        <v>138</v>
      </c>
      <c r="D242" s="65">
        <v>75</v>
      </c>
      <c r="E242" s="66">
        <v>20</v>
      </c>
      <c r="F242" s="67">
        <v>10.6</v>
      </c>
      <c r="G242" s="66">
        <v>11.74</v>
      </c>
      <c r="H242" s="66">
        <v>17.600000000000001</v>
      </c>
      <c r="I242" s="10">
        <f t="shared" si="18"/>
        <v>224.80199999999999</v>
      </c>
    </row>
    <row r="243" spans="1:9" ht="14.4" customHeight="1">
      <c r="A243" s="56" t="s">
        <v>10</v>
      </c>
      <c r="B243" s="57"/>
      <c r="C243" s="57"/>
      <c r="D243" s="58">
        <v>300</v>
      </c>
      <c r="E243" s="63">
        <f>SUM(E240:E242)</f>
        <v>60</v>
      </c>
      <c r="F243" s="59">
        <f t="shared" ref="F243" si="19">SUM(F240:F242)</f>
        <v>11.2</v>
      </c>
      <c r="G243" s="59">
        <f t="shared" ref="G243" si="20">SUM(G240:G242)</f>
        <v>11.94</v>
      </c>
      <c r="H243" s="59">
        <f t="shared" ref="H243" si="21">SUM(H240:H242)</f>
        <v>33.299999999999997</v>
      </c>
      <c r="I243" s="59">
        <f t="shared" ref="I243" si="22">SUM(I240:I242)</f>
        <v>293.49199999999996</v>
      </c>
    </row>
    <row r="246" spans="1:9" ht="17.399999999999999" customHeight="1"/>
    <row r="247" spans="1:9" ht="18.600000000000001" customHeight="1"/>
    <row r="249" spans="1:9" ht="15" customHeight="1"/>
    <row r="250" spans="1:9" ht="15" customHeight="1"/>
    <row r="252" spans="1:9" ht="18" customHeight="1"/>
    <row r="256" spans="1:9" ht="21.75" customHeight="1"/>
    <row r="258" spans="1:9" ht="16.2" customHeight="1">
      <c r="A258" s="50" t="s">
        <v>9</v>
      </c>
      <c r="B258" s="50"/>
      <c r="C258" s="50"/>
      <c r="D258" s="51" t="s">
        <v>8</v>
      </c>
      <c r="E258" s="51"/>
      <c r="F258" s="51"/>
      <c r="G258" s="51"/>
      <c r="H258" s="51"/>
      <c r="I258" s="23"/>
    </row>
    <row r="259" spans="1:9" ht="15.6" customHeight="1">
      <c r="A259" s="50" t="s">
        <v>103</v>
      </c>
      <c r="B259" s="50"/>
      <c r="C259" s="50"/>
      <c r="D259" s="24" t="s">
        <v>104</v>
      </c>
      <c r="E259" s="24"/>
      <c r="F259" s="24"/>
      <c r="G259" s="24"/>
      <c r="H259" s="24"/>
      <c r="I259" s="23"/>
    </row>
    <row r="260" spans="1:9" ht="11.25" customHeight="1">
      <c r="A260" s="50" t="s">
        <v>105</v>
      </c>
      <c r="B260" s="50"/>
      <c r="C260" s="50"/>
      <c r="D260" s="51" t="s">
        <v>106</v>
      </c>
      <c r="E260" s="51"/>
      <c r="F260" s="51"/>
      <c r="G260" s="51"/>
      <c r="H260" s="51"/>
      <c r="I260" s="23"/>
    </row>
    <row r="261" spans="1:9">
      <c r="A261" s="52" t="s">
        <v>107</v>
      </c>
      <c r="B261" s="52"/>
      <c r="C261" s="5"/>
      <c r="D261" s="51" t="s">
        <v>108</v>
      </c>
      <c r="E261" s="51"/>
      <c r="F261" s="51"/>
      <c r="G261" s="51"/>
      <c r="H261" s="51"/>
      <c r="I261" s="23"/>
    </row>
    <row r="262" spans="1:9" ht="21" customHeight="1">
      <c r="A262" s="52"/>
      <c r="B262" s="52"/>
      <c r="C262" s="6"/>
      <c r="D262" s="51" t="s">
        <v>109</v>
      </c>
      <c r="E262" s="51"/>
      <c r="F262" s="51"/>
      <c r="G262" s="51"/>
      <c r="H262" s="51"/>
      <c r="I262" s="23"/>
    </row>
    <row r="263" spans="1:9" ht="15.6">
      <c r="A263" s="48" t="s">
        <v>115</v>
      </c>
      <c r="B263" s="48"/>
      <c r="C263" s="48"/>
      <c r="D263" s="48"/>
      <c r="E263" s="48"/>
      <c r="F263" s="48"/>
      <c r="G263" s="48"/>
      <c r="H263" s="3"/>
    </row>
    <row r="264" spans="1:9" ht="22.5" customHeight="1">
      <c r="A264" s="49" t="s">
        <v>116</v>
      </c>
      <c r="B264" s="49"/>
      <c r="C264" s="49"/>
      <c r="D264" s="49"/>
      <c r="E264" s="49"/>
      <c r="F264" s="49"/>
      <c r="G264" s="49"/>
      <c r="H264" s="4"/>
      <c r="I264" s="4"/>
    </row>
    <row r="265" spans="1:9">
      <c r="A265" s="31" t="s">
        <v>73</v>
      </c>
      <c r="B265" s="31"/>
      <c r="C265" s="31"/>
      <c r="D265" s="31" t="s">
        <v>127</v>
      </c>
      <c r="E265" s="31"/>
      <c r="F265" s="31"/>
      <c r="G265" s="31"/>
    </row>
    <row r="266" spans="1:9">
      <c r="A266" s="31" t="s">
        <v>1</v>
      </c>
      <c r="B266" s="31"/>
      <c r="C266" s="31"/>
      <c r="D266" s="31" t="s">
        <v>128</v>
      </c>
      <c r="E266" s="31"/>
      <c r="F266" s="31"/>
      <c r="G266" s="31"/>
    </row>
    <row r="267" spans="1:9">
      <c r="A267" s="30" t="s">
        <v>2</v>
      </c>
      <c r="B267" s="30"/>
      <c r="C267" s="30"/>
      <c r="D267" s="45" t="s">
        <v>129</v>
      </c>
      <c r="E267" s="45"/>
      <c r="F267" s="45"/>
      <c r="G267" s="16"/>
      <c r="H267" s="16"/>
      <c r="I267" s="16"/>
    </row>
    <row r="268" spans="1:9" ht="14.25" customHeight="1">
      <c r="A268" s="38" t="s">
        <v>15</v>
      </c>
      <c r="B268" s="39" t="s">
        <v>20</v>
      </c>
      <c r="C268" s="38" t="s">
        <v>21</v>
      </c>
      <c r="D268" s="38" t="s">
        <v>3</v>
      </c>
      <c r="E268" s="38" t="s">
        <v>22</v>
      </c>
      <c r="F268" s="38" t="s">
        <v>23</v>
      </c>
      <c r="G268" s="38"/>
      <c r="H268" s="38"/>
      <c r="I268" s="39" t="s">
        <v>24</v>
      </c>
    </row>
    <row r="269" spans="1:9" ht="28.8" customHeight="1">
      <c r="A269" s="38"/>
      <c r="B269" s="39"/>
      <c r="C269" s="38"/>
      <c r="D269" s="38"/>
      <c r="E269" s="38"/>
      <c r="F269" s="29" t="s">
        <v>25</v>
      </c>
      <c r="G269" s="29" t="s">
        <v>26</v>
      </c>
      <c r="H269" s="29" t="s">
        <v>27</v>
      </c>
      <c r="I269" s="39"/>
    </row>
    <row r="270" spans="1:9" ht="16.5" customHeight="1">
      <c r="A270" s="46" t="s">
        <v>5</v>
      </c>
      <c r="B270" s="47"/>
      <c r="C270" s="47"/>
      <c r="D270" s="47"/>
      <c r="E270" s="47"/>
      <c r="F270" s="47"/>
      <c r="G270" s="47"/>
      <c r="H270" s="47"/>
      <c r="I270" s="47"/>
    </row>
    <row r="271" spans="1:9" ht="16.5" customHeight="1">
      <c r="A271" s="8">
        <v>2008</v>
      </c>
      <c r="B271" s="8">
        <v>2</v>
      </c>
      <c r="C271" s="27" t="s">
        <v>11</v>
      </c>
      <c r="D271" s="8">
        <v>100</v>
      </c>
      <c r="E271" s="9">
        <v>20</v>
      </c>
      <c r="F271" s="10">
        <v>0.8</v>
      </c>
      <c r="G271" s="10">
        <v>0.1</v>
      </c>
      <c r="H271" s="10">
        <v>1.7</v>
      </c>
      <c r="I271" s="10">
        <f>F271*4.1+G271*9.3+H271*4.1</f>
        <v>11.18</v>
      </c>
    </row>
    <row r="272" spans="1:9" ht="23.25" customHeight="1">
      <c r="A272" s="8">
        <v>2011</v>
      </c>
      <c r="B272" s="8">
        <v>102</v>
      </c>
      <c r="C272" s="27" t="s">
        <v>76</v>
      </c>
      <c r="D272" s="8">
        <v>250</v>
      </c>
      <c r="E272" s="9">
        <v>22.46</v>
      </c>
      <c r="F272" s="10">
        <v>9</v>
      </c>
      <c r="G272" s="10">
        <v>8.6</v>
      </c>
      <c r="H272" s="10">
        <v>18.7</v>
      </c>
      <c r="I272" s="10">
        <f t="shared" ref="I272:I274" si="23">F272*4.1+G272*9.3+H272*4.1</f>
        <v>193.54999999999998</v>
      </c>
    </row>
    <row r="273" spans="1:9" ht="22.8" customHeight="1">
      <c r="A273" s="8">
        <v>2011</v>
      </c>
      <c r="B273" s="8">
        <v>287</v>
      </c>
      <c r="C273" s="27" t="s">
        <v>77</v>
      </c>
      <c r="D273" s="8">
        <v>240</v>
      </c>
      <c r="E273" s="9">
        <v>47.64</v>
      </c>
      <c r="F273" s="10">
        <v>20.399999999999999</v>
      </c>
      <c r="G273" s="10">
        <v>22.9</v>
      </c>
      <c r="H273" s="10">
        <v>62.7</v>
      </c>
      <c r="I273" s="10">
        <f t="shared" si="23"/>
        <v>553.68000000000006</v>
      </c>
    </row>
    <row r="274" spans="1:9">
      <c r="A274" s="8">
        <v>2008</v>
      </c>
      <c r="B274" s="8">
        <v>436</v>
      </c>
      <c r="C274" s="27" t="s">
        <v>17</v>
      </c>
      <c r="D274" s="8">
        <v>180</v>
      </c>
      <c r="E274" s="9">
        <v>4.37</v>
      </c>
      <c r="F274" s="10">
        <v>0.1</v>
      </c>
      <c r="G274" s="10">
        <v>0</v>
      </c>
      <c r="H274" s="10">
        <v>12.1</v>
      </c>
      <c r="I274" s="10">
        <f t="shared" si="23"/>
        <v>50.019999999999989</v>
      </c>
    </row>
    <row r="275" spans="1:9">
      <c r="A275" s="8">
        <v>2008</v>
      </c>
      <c r="B275" s="11"/>
      <c r="C275" s="27" t="s">
        <v>12</v>
      </c>
      <c r="D275" s="13">
        <v>40</v>
      </c>
      <c r="E275" s="9">
        <v>3</v>
      </c>
      <c r="F275" s="10">
        <v>1.3</v>
      </c>
      <c r="G275" s="10">
        <v>0.2</v>
      </c>
      <c r="H275" s="10">
        <v>17.100000000000001</v>
      </c>
      <c r="I275" s="10">
        <f t="shared" ref="I275:I277" si="24">F275*4.1+G275*9.3+H275*4.1</f>
        <v>77.3</v>
      </c>
    </row>
    <row r="276" spans="1:9">
      <c r="A276" s="8">
        <v>2008</v>
      </c>
      <c r="B276" s="8">
        <v>3</v>
      </c>
      <c r="C276" s="27" t="s">
        <v>18</v>
      </c>
      <c r="D276" s="12" t="s">
        <v>75</v>
      </c>
      <c r="E276" s="9">
        <v>21.6</v>
      </c>
      <c r="F276" s="10">
        <v>7.2</v>
      </c>
      <c r="G276" s="10">
        <v>6.5</v>
      </c>
      <c r="H276" s="10">
        <v>20.6</v>
      </c>
      <c r="I276" s="10">
        <f t="shared" si="24"/>
        <v>174.43</v>
      </c>
    </row>
    <row r="277" spans="1:9" ht="15" customHeight="1">
      <c r="A277" s="8">
        <v>2008</v>
      </c>
      <c r="B277" s="11"/>
      <c r="C277" s="27" t="s">
        <v>46</v>
      </c>
      <c r="D277" s="13">
        <v>120</v>
      </c>
      <c r="E277" s="9">
        <v>17.93</v>
      </c>
      <c r="F277" s="10">
        <v>0.5</v>
      </c>
      <c r="G277" s="10">
        <v>0.5</v>
      </c>
      <c r="H277" s="10">
        <v>11.8</v>
      </c>
      <c r="I277" s="10">
        <f t="shared" si="24"/>
        <v>55.08</v>
      </c>
    </row>
    <row r="278" spans="1:9" ht="15" customHeight="1">
      <c r="A278" s="34" t="s">
        <v>10</v>
      </c>
      <c r="B278" s="35"/>
      <c r="C278" s="35"/>
      <c r="D278" s="73">
        <f>SUM(D271:D277)</f>
        <v>930</v>
      </c>
      <c r="E278" s="14">
        <f>SUM(E271:E277)</f>
        <v>137</v>
      </c>
      <c r="F278" s="17">
        <f>SUM(F269:F277)</f>
        <v>39.300000000000004</v>
      </c>
      <c r="G278" s="17">
        <f>SUM(G269:G277)</f>
        <v>38.799999999999997</v>
      </c>
      <c r="H278" s="17">
        <f>SUM(H269:H277)</f>
        <v>144.69999999999999</v>
      </c>
      <c r="I278" s="17">
        <f>SUM(I269:I277)</f>
        <v>1115.24</v>
      </c>
    </row>
    <row r="279" spans="1:9" ht="13.2" customHeight="1">
      <c r="A279" s="32" t="s">
        <v>7</v>
      </c>
      <c r="B279" s="33"/>
      <c r="C279" s="33"/>
      <c r="D279" s="33"/>
      <c r="E279" s="15">
        <f>137-E278</f>
        <v>0</v>
      </c>
      <c r="F279" s="55">
        <v>1</v>
      </c>
      <c r="G279" s="55">
        <v>1</v>
      </c>
      <c r="H279" s="55">
        <v>4</v>
      </c>
      <c r="I279" s="15"/>
    </row>
    <row r="280" spans="1:9" ht="13.2" customHeight="1">
      <c r="A280" s="25"/>
      <c r="B280" s="25"/>
      <c r="C280" s="25"/>
      <c r="D280" s="25"/>
      <c r="E280" s="26"/>
      <c r="F280" s="69"/>
      <c r="G280" s="69"/>
      <c r="H280" s="69"/>
      <c r="I280" s="26"/>
    </row>
    <row r="281" spans="1:9" ht="19.2" customHeight="1">
      <c r="A281" s="31" t="s">
        <v>73</v>
      </c>
      <c r="B281" s="31"/>
      <c r="C281" s="31"/>
      <c r="D281" s="31" t="s">
        <v>127</v>
      </c>
      <c r="E281" s="31"/>
      <c r="F281" s="31"/>
      <c r="G281" s="31"/>
    </row>
    <row r="282" spans="1:9" ht="13.8" customHeight="1">
      <c r="A282" s="31" t="s">
        <v>1</v>
      </c>
      <c r="B282" s="31"/>
      <c r="C282" s="31"/>
      <c r="D282" s="31" t="s">
        <v>128</v>
      </c>
      <c r="E282" s="31"/>
      <c r="F282" s="31"/>
      <c r="G282" s="31"/>
    </row>
    <row r="283" spans="1:9" ht="12" customHeight="1">
      <c r="A283" s="30" t="s">
        <v>2</v>
      </c>
      <c r="B283" s="30"/>
      <c r="C283" s="30"/>
      <c r="D283" s="30" t="s">
        <v>122</v>
      </c>
      <c r="E283" s="30"/>
      <c r="F283" s="30"/>
      <c r="G283" s="30"/>
    </row>
    <row r="284" spans="1:9" ht="15" customHeight="1">
      <c r="A284" s="38" t="s">
        <v>15</v>
      </c>
      <c r="B284" s="39" t="s">
        <v>20</v>
      </c>
      <c r="C284" s="38" t="s">
        <v>21</v>
      </c>
      <c r="D284" s="38" t="s">
        <v>3</v>
      </c>
      <c r="E284" s="38" t="s">
        <v>22</v>
      </c>
      <c r="F284" s="38" t="s">
        <v>23</v>
      </c>
      <c r="G284" s="38"/>
      <c r="H284" s="38"/>
      <c r="I284" s="39" t="s">
        <v>24</v>
      </c>
    </row>
    <row r="285" spans="1:9" ht="19.2">
      <c r="A285" s="38"/>
      <c r="B285" s="39"/>
      <c r="C285" s="38"/>
      <c r="D285" s="38"/>
      <c r="E285" s="38"/>
      <c r="F285" s="29" t="s">
        <v>25</v>
      </c>
      <c r="G285" s="29" t="s">
        <v>26</v>
      </c>
      <c r="H285" s="29" t="s">
        <v>27</v>
      </c>
      <c r="I285" s="39"/>
    </row>
    <row r="286" spans="1:9">
      <c r="A286" s="46" t="s">
        <v>132</v>
      </c>
      <c r="B286" s="47"/>
      <c r="C286" s="47"/>
      <c r="D286" s="47"/>
      <c r="E286" s="47"/>
      <c r="F286" s="47"/>
      <c r="G286" s="47"/>
      <c r="H286" s="47"/>
      <c r="I286" s="47"/>
    </row>
    <row r="287" spans="1:9">
      <c r="A287" s="13"/>
      <c r="B287" s="13"/>
      <c r="C287" s="60" t="s">
        <v>130</v>
      </c>
      <c r="D287" s="13" t="s">
        <v>131</v>
      </c>
      <c r="E287" s="61">
        <v>25</v>
      </c>
      <c r="F287" s="62">
        <v>0.97</v>
      </c>
      <c r="G287" s="62">
        <v>0.19</v>
      </c>
      <c r="H287" s="62">
        <v>10.1</v>
      </c>
      <c r="I287" s="10">
        <f t="shared" ref="I287:I288" si="25">F287*4.1+G287*9.3+H287*4.1</f>
        <v>47.153999999999996</v>
      </c>
    </row>
    <row r="288" spans="1:9" ht="25.5" customHeight="1">
      <c r="A288" s="68">
        <v>2008</v>
      </c>
      <c r="B288" s="68">
        <v>685</v>
      </c>
      <c r="C288" s="64" t="s">
        <v>133</v>
      </c>
      <c r="D288" s="65">
        <v>100</v>
      </c>
      <c r="E288" s="66">
        <v>35</v>
      </c>
      <c r="F288" s="67">
        <v>11.2</v>
      </c>
      <c r="G288" s="66">
        <v>11.25</v>
      </c>
      <c r="H288" s="66">
        <v>47.75</v>
      </c>
      <c r="I288" s="10">
        <f t="shared" si="25"/>
        <v>346.32</v>
      </c>
    </row>
    <row r="289" spans="1:9">
      <c r="A289" s="56" t="s">
        <v>10</v>
      </c>
      <c r="B289" s="57"/>
      <c r="C289" s="57"/>
      <c r="D289" s="58">
        <v>300</v>
      </c>
      <c r="E289" s="63">
        <f>SUM(E287:E288)</f>
        <v>60</v>
      </c>
      <c r="F289" s="59">
        <f t="shared" ref="F289" si="26">SUM(F287:F288)</f>
        <v>12.17</v>
      </c>
      <c r="G289" s="59">
        <f t="shared" ref="G289" si="27">SUM(G287:G288)</f>
        <v>11.44</v>
      </c>
      <c r="H289" s="59">
        <f t="shared" ref="H289" si="28">SUM(H287:H288)</f>
        <v>57.85</v>
      </c>
      <c r="I289" s="59">
        <f t="shared" ref="I289" si="29">SUM(I287:I288)</f>
        <v>393.47399999999999</v>
      </c>
    </row>
    <row r="290" spans="1:9" ht="14.25" customHeight="1"/>
    <row r="291" spans="1:9" ht="17.25" customHeight="1"/>
    <row r="292" spans="1:9" ht="17.25" customHeight="1"/>
    <row r="296" spans="1:9" ht="22.5" customHeight="1"/>
    <row r="297" spans="1:9" ht="38.25" customHeight="1"/>
    <row r="299" spans="1:9" ht="15" customHeight="1"/>
    <row r="300" spans="1:9" ht="15" customHeight="1"/>
    <row r="302" spans="1:9" ht="18" customHeight="1"/>
    <row r="303" spans="1:9" ht="15" customHeight="1"/>
    <row r="304" spans="1:9" ht="15" customHeight="1">
      <c r="A304" s="50" t="s">
        <v>9</v>
      </c>
      <c r="B304" s="50"/>
      <c r="C304" s="50"/>
      <c r="D304" s="51" t="s">
        <v>8</v>
      </c>
      <c r="E304" s="51"/>
      <c r="F304" s="51"/>
      <c r="G304" s="51"/>
      <c r="H304" s="51"/>
      <c r="I304" s="23"/>
    </row>
    <row r="305" spans="1:9" ht="17.399999999999999" customHeight="1">
      <c r="A305" s="50" t="s">
        <v>103</v>
      </c>
      <c r="B305" s="50"/>
      <c r="C305" s="50"/>
      <c r="D305" s="24" t="s">
        <v>104</v>
      </c>
      <c r="E305" s="24"/>
      <c r="F305" s="24"/>
      <c r="G305" s="24"/>
      <c r="H305" s="24"/>
      <c r="I305" s="23"/>
    </row>
    <row r="306" spans="1:9" ht="18" customHeight="1">
      <c r="A306" s="50" t="s">
        <v>105</v>
      </c>
      <c r="B306" s="50"/>
      <c r="C306" s="50"/>
      <c r="D306" s="51" t="s">
        <v>106</v>
      </c>
      <c r="E306" s="51"/>
      <c r="F306" s="51"/>
      <c r="G306" s="51"/>
      <c r="H306" s="51"/>
      <c r="I306" s="23"/>
    </row>
    <row r="307" spans="1:9" ht="15" customHeight="1">
      <c r="A307" s="52" t="s">
        <v>107</v>
      </c>
      <c r="B307" s="52"/>
      <c r="C307" s="5"/>
      <c r="D307" s="51" t="s">
        <v>108</v>
      </c>
      <c r="E307" s="51"/>
      <c r="F307" s="51"/>
      <c r="G307" s="51"/>
      <c r="H307" s="51"/>
      <c r="I307" s="23"/>
    </row>
    <row r="308" spans="1:9" ht="15.6" customHeight="1">
      <c r="A308" s="52"/>
      <c r="B308" s="52"/>
      <c r="C308" s="6"/>
      <c r="D308" s="51" t="s">
        <v>109</v>
      </c>
      <c r="E308" s="51"/>
      <c r="F308" s="51"/>
      <c r="G308" s="51"/>
      <c r="H308" s="51"/>
      <c r="I308" s="23"/>
    </row>
    <row r="309" spans="1:9" ht="19.2" customHeight="1">
      <c r="A309" s="48" t="s">
        <v>115</v>
      </c>
      <c r="B309" s="48"/>
      <c r="C309" s="48"/>
      <c r="D309" s="48"/>
      <c r="E309" s="48"/>
      <c r="F309" s="48"/>
      <c r="G309" s="48"/>
      <c r="H309" s="3"/>
    </row>
    <row r="310" spans="1:9" ht="20.399999999999999" customHeight="1">
      <c r="A310" s="49" t="s">
        <v>116</v>
      </c>
      <c r="B310" s="49"/>
      <c r="C310" s="49"/>
      <c r="D310" s="49"/>
      <c r="E310" s="49"/>
      <c r="F310" s="49"/>
      <c r="G310" s="49"/>
      <c r="H310" s="4"/>
      <c r="I310" s="4"/>
    </row>
    <row r="311" spans="1:9" ht="19.8" customHeight="1">
      <c r="A311" s="31" t="s">
        <v>82</v>
      </c>
      <c r="B311" s="31"/>
      <c r="C311" s="31"/>
      <c r="D311" s="31" t="s">
        <v>123</v>
      </c>
      <c r="E311" s="31"/>
      <c r="F311" s="31"/>
      <c r="G311" s="31"/>
    </row>
    <row r="312" spans="1:9">
      <c r="A312" s="31" t="s">
        <v>1</v>
      </c>
      <c r="B312" s="31"/>
      <c r="C312" s="31"/>
      <c r="D312" s="31" t="s">
        <v>128</v>
      </c>
      <c r="E312" s="31"/>
      <c r="F312" s="31"/>
      <c r="G312" s="31"/>
    </row>
    <row r="313" spans="1:9" ht="13.8" customHeight="1">
      <c r="A313" s="30" t="s">
        <v>2</v>
      </c>
      <c r="B313" s="30"/>
      <c r="C313" s="30"/>
      <c r="D313" s="45" t="s">
        <v>129</v>
      </c>
      <c r="E313" s="45"/>
      <c r="F313" s="45"/>
      <c r="G313" s="16"/>
      <c r="H313" s="16"/>
      <c r="I313" s="16"/>
    </row>
    <row r="314" spans="1:9">
      <c r="A314" s="38" t="s">
        <v>15</v>
      </c>
      <c r="B314" s="39" t="s">
        <v>20</v>
      </c>
      <c r="C314" s="38" t="s">
        <v>21</v>
      </c>
      <c r="D314" s="38" t="s">
        <v>3</v>
      </c>
      <c r="E314" s="38" t="s">
        <v>22</v>
      </c>
      <c r="F314" s="38" t="s">
        <v>23</v>
      </c>
      <c r="G314" s="38"/>
      <c r="H314" s="38"/>
      <c r="I314" s="39" t="s">
        <v>24</v>
      </c>
    </row>
    <row r="315" spans="1:9" ht="28.2" customHeight="1">
      <c r="A315" s="38"/>
      <c r="B315" s="39"/>
      <c r="C315" s="38"/>
      <c r="D315" s="38"/>
      <c r="E315" s="38"/>
      <c r="F315" s="29" t="s">
        <v>25</v>
      </c>
      <c r="G315" s="29" t="s">
        <v>26</v>
      </c>
      <c r="H315" s="29" t="s">
        <v>27</v>
      </c>
      <c r="I315" s="39"/>
    </row>
    <row r="316" spans="1:9">
      <c r="A316" s="46" t="s">
        <v>5</v>
      </c>
      <c r="B316" s="47"/>
      <c r="C316" s="47"/>
      <c r="D316" s="47"/>
      <c r="E316" s="47"/>
      <c r="F316" s="47"/>
      <c r="G316" s="47"/>
      <c r="H316" s="47"/>
      <c r="I316" s="47"/>
    </row>
    <row r="317" spans="1:9" ht="20.25" customHeight="1">
      <c r="A317" s="8">
        <v>2011</v>
      </c>
      <c r="B317" s="8">
        <v>47</v>
      </c>
      <c r="C317" s="27" t="s">
        <v>47</v>
      </c>
      <c r="D317" s="8">
        <v>100</v>
      </c>
      <c r="E317" s="9">
        <v>13.25</v>
      </c>
      <c r="F317" s="10">
        <v>2.6</v>
      </c>
      <c r="G317" s="10">
        <v>5.0999999999999996</v>
      </c>
      <c r="H317" s="10">
        <v>8.1999999999999993</v>
      </c>
      <c r="I317" s="10">
        <f>F317*4.1+G317*9.3+H317*4.1</f>
        <v>91.710000000000008</v>
      </c>
    </row>
    <row r="318" spans="1:9" ht="28.2" customHeight="1">
      <c r="A318" s="8">
        <v>2011</v>
      </c>
      <c r="B318" s="8">
        <v>82</v>
      </c>
      <c r="C318" s="27" t="s">
        <v>60</v>
      </c>
      <c r="D318" s="8">
        <v>250</v>
      </c>
      <c r="E318" s="9">
        <v>27.79</v>
      </c>
      <c r="F318" s="10">
        <v>5</v>
      </c>
      <c r="G318" s="10">
        <v>9</v>
      </c>
      <c r="H318" s="10">
        <v>12.8</v>
      </c>
      <c r="I318" s="10">
        <f t="shared" ref="I318:I323" si="30">F318*4.1+G318*9.3+H318*4.1</f>
        <v>156.68</v>
      </c>
    </row>
    <row r="319" spans="1:9" ht="17.399999999999999" customHeight="1">
      <c r="A319" s="8">
        <v>2008</v>
      </c>
      <c r="B319" s="8">
        <v>323</v>
      </c>
      <c r="C319" s="27" t="s">
        <v>62</v>
      </c>
      <c r="D319" s="8">
        <v>180</v>
      </c>
      <c r="E319" s="9">
        <v>11.33</v>
      </c>
      <c r="F319" s="10">
        <v>10.1</v>
      </c>
      <c r="G319" s="10">
        <v>5.0999999999999996</v>
      </c>
      <c r="H319" s="10">
        <v>51.9</v>
      </c>
      <c r="I319" s="10">
        <f t="shared" si="30"/>
        <v>301.63</v>
      </c>
    </row>
    <row r="320" spans="1:9" ht="19.2" customHeight="1">
      <c r="A320" s="8">
        <v>2011</v>
      </c>
      <c r="B320" s="8">
        <v>255</v>
      </c>
      <c r="C320" s="27" t="s">
        <v>61</v>
      </c>
      <c r="D320" s="8">
        <v>100</v>
      </c>
      <c r="E320" s="9">
        <v>36.08</v>
      </c>
      <c r="F320" s="10">
        <v>8.6999999999999993</v>
      </c>
      <c r="G320" s="10">
        <v>11</v>
      </c>
      <c r="H320" s="10">
        <v>8.6999999999999993</v>
      </c>
      <c r="I320" s="10">
        <f t="shared" si="30"/>
        <v>173.64</v>
      </c>
    </row>
    <row r="321" spans="1:9" ht="15.75" customHeight="1">
      <c r="A321" s="13"/>
      <c r="B321" s="13"/>
      <c r="C321" s="60" t="s">
        <v>130</v>
      </c>
      <c r="D321" s="13" t="s">
        <v>131</v>
      </c>
      <c r="E321" s="61">
        <v>25</v>
      </c>
      <c r="F321" s="62">
        <v>0.97</v>
      </c>
      <c r="G321" s="62">
        <v>0.19</v>
      </c>
      <c r="H321" s="62">
        <v>10.1</v>
      </c>
      <c r="I321" s="10">
        <f t="shared" si="30"/>
        <v>47.153999999999996</v>
      </c>
    </row>
    <row r="322" spans="1:9" ht="15.75" customHeight="1">
      <c r="A322" s="8">
        <v>2008</v>
      </c>
      <c r="B322" s="11"/>
      <c r="C322" s="27" t="s">
        <v>37</v>
      </c>
      <c r="D322" s="13">
        <v>70</v>
      </c>
      <c r="E322" s="9">
        <v>20.55</v>
      </c>
      <c r="F322" s="10">
        <v>0.6</v>
      </c>
      <c r="G322" s="10">
        <v>0.2</v>
      </c>
      <c r="H322" s="10">
        <v>6</v>
      </c>
      <c r="I322" s="10">
        <f t="shared" si="30"/>
        <v>28.919999999999998</v>
      </c>
    </row>
    <row r="323" spans="1:9" ht="12" customHeight="1">
      <c r="A323" s="8">
        <v>2008</v>
      </c>
      <c r="B323" s="11"/>
      <c r="C323" s="27" t="s">
        <v>12</v>
      </c>
      <c r="D323" s="13">
        <v>40</v>
      </c>
      <c r="E323" s="9">
        <v>3</v>
      </c>
      <c r="F323" s="10">
        <v>2.7</v>
      </c>
      <c r="G323" s="10">
        <v>0.4</v>
      </c>
      <c r="H323" s="10">
        <v>17</v>
      </c>
      <c r="I323" s="10">
        <f t="shared" si="30"/>
        <v>84.49</v>
      </c>
    </row>
    <row r="324" spans="1:9" ht="14.25" customHeight="1">
      <c r="A324" s="34" t="s">
        <v>10</v>
      </c>
      <c r="B324" s="35"/>
      <c r="C324" s="35"/>
      <c r="D324" s="73">
        <f>SUM(D316:D323)</f>
        <v>740</v>
      </c>
      <c r="E324" s="14">
        <f>SUM(E316:E323)</f>
        <v>137</v>
      </c>
      <c r="F324" s="17">
        <f>SUM(F314:F323)</f>
        <v>30.669999999999998</v>
      </c>
      <c r="G324" s="17">
        <f>SUM(G314:G323)</f>
        <v>30.99</v>
      </c>
      <c r="H324" s="17">
        <f>SUM(H314:H323)</f>
        <v>114.7</v>
      </c>
      <c r="I324" s="17">
        <f>SUM(I314:I323)</f>
        <v>884.22399999999993</v>
      </c>
    </row>
    <row r="325" spans="1:9" ht="13.8" customHeight="1">
      <c r="A325" s="32" t="s">
        <v>7</v>
      </c>
      <c r="B325" s="33"/>
      <c r="C325" s="33"/>
      <c r="D325" s="33"/>
      <c r="E325" s="15">
        <f>137-E324</f>
        <v>0</v>
      </c>
      <c r="F325" s="55">
        <v>1</v>
      </c>
      <c r="G325" s="55">
        <v>1</v>
      </c>
      <c r="H325" s="55">
        <v>4</v>
      </c>
      <c r="I325" s="15"/>
    </row>
    <row r="327" spans="1:9" ht="15" customHeight="1"/>
    <row r="328" spans="1:9" ht="21" customHeight="1">
      <c r="A328" s="31" t="s">
        <v>82</v>
      </c>
      <c r="B328" s="31"/>
      <c r="C328" s="31"/>
      <c r="D328" s="31" t="s">
        <v>123</v>
      </c>
      <c r="E328" s="31"/>
      <c r="F328" s="31"/>
      <c r="G328" s="31"/>
    </row>
    <row r="329" spans="1:9" ht="15" customHeight="1">
      <c r="A329" s="31" t="s">
        <v>1</v>
      </c>
      <c r="B329" s="31"/>
      <c r="C329" s="31"/>
      <c r="D329" s="31" t="s">
        <v>128</v>
      </c>
      <c r="E329" s="31"/>
      <c r="F329" s="31"/>
      <c r="G329" s="31"/>
    </row>
    <row r="330" spans="1:9" ht="13.2" customHeight="1">
      <c r="A330" s="30" t="s">
        <v>2</v>
      </c>
      <c r="B330" s="30"/>
      <c r="C330" s="30"/>
      <c r="D330" s="30" t="s">
        <v>122</v>
      </c>
      <c r="E330" s="30"/>
      <c r="F330" s="30"/>
      <c r="G330" s="30"/>
    </row>
    <row r="331" spans="1:9" ht="16.2" customHeight="1">
      <c r="A331" s="38" t="s">
        <v>15</v>
      </c>
      <c r="B331" s="39" t="s">
        <v>20</v>
      </c>
      <c r="C331" s="38" t="s">
        <v>21</v>
      </c>
      <c r="D331" s="38" t="s">
        <v>3</v>
      </c>
      <c r="E331" s="38" t="s">
        <v>22</v>
      </c>
      <c r="F331" s="38" t="s">
        <v>23</v>
      </c>
      <c r="G331" s="38"/>
      <c r="H331" s="38"/>
      <c r="I331" s="39" t="s">
        <v>24</v>
      </c>
    </row>
    <row r="332" spans="1:9" ht="19.2">
      <c r="A332" s="38"/>
      <c r="B332" s="39"/>
      <c r="C332" s="38"/>
      <c r="D332" s="38"/>
      <c r="E332" s="38"/>
      <c r="F332" s="29" t="s">
        <v>25</v>
      </c>
      <c r="G332" s="29" t="s">
        <v>26</v>
      </c>
      <c r="H332" s="29" t="s">
        <v>27</v>
      </c>
      <c r="I332" s="39"/>
    </row>
    <row r="333" spans="1:9">
      <c r="A333" s="46" t="s">
        <v>132</v>
      </c>
      <c r="B333" s="47"/>
      <c r="C333" s="47"/>
      <c r="D333" s="47"/>
      <c r="E333" s="47"/>
      <c r="F333" s="47"/>
      <c r="G333" s="47"/>
      <c r="H333" s="47"/>
      <c r="I333" s="47"/>
    </row>
    <row r="334" spans="1:9" ht="17.399999999999999" customHeight="1">
      <c r="A334" s="13"/>
      <c r="B334" s="13"/>
      <c r="C334" s="60" t="s">
        <v>134</v>
      </c>
      <c r="D334" s="13" t="s">
        <v>131</v>
      </c>
      <c r="E334" s="61">
        <v>35</v>
      </c>
      <c r="F334" s="62">
        <v>0.97</v>
      </c>
      <c r="G334" s="62">
        <v>0.19</v>
      </c>
      <c r="H334" s="62">
        <v>10.1</v>
      </c>
      <c r="I334" s="10">
        <f t="shared" ref="I334:I336" si="31">F334*4.1+G334*9.3+H334*4.1</f>
        <v>47.153999999999996</v>
      </c>
    </row>
    <row r="335" spans="1:9" ht="17.25" customHeight="1">
      <c r="A335" s="8">
        <v>2008</v>
      </c>
      <c r="B335" s="8">
        <v>430</v>
      </c>
      <c r="C335" s="27" t="s">
        <v>14</v>
      </c>
      <c r="D335" s="11">
        <v>200</v>
      </c>
      <c r="E335" s="9">
        <v>2.5</v>
      </c>
      <c r="F335" s="10">
        <v>0</v>
      </c>
      <c r="G335" s="10">
        <v>0</v>
      </c>
      <c r="H335" s="10">
        <v>9.6999999999999993</v>
      </c>
      <c r="I335" s="10">
        <f t="shared" si="31"/>
        <v>39.769999999999996</v>
      </c>
    </row>
    <row r="336" spans="1:9" ht="17.399999999999999" customHeight="1">
      <c r="A336" s="68">
        <v>2008</v>
      </c>
      <c r="B336" s="68">
        <v>685</v>
      </c>
      <c r="C336" s="64" t="s">
        <v>135</v>
      </c>
      <c r="D336" s="65">
        <v>75</v>
      </c>
      <c r="E336" s="66">
        <v>22.5</v>
      </c>
      <c r="F336" s="67">
        <v>10.6</v>
      </c>
      <c r="G336" s="66">
        <v>11.74</v>
      </c>
      <c r="H336" s="66">
        <v>17.600000000000001</v>
      </c>
      <c r="I336" s="10">
        <f t="shared" si="31"/>
        <v>224.80199999999999</v>
      </c>
    </row>
    <row r="337" spans="1:9" ht="17.399999999999999" customHeight="1">
      <c r="A337" s="56" t="s">
        <v>10</v>
      </c>
      <c r="B337" s="57"/>
      <c r="C337" s="57"/>
      <c r="D337" s="58">
        <v>300</v>
      </c>
      <c r="E337" s="63">
        <f>SUM(E334:E336)</f>
        <v>60</v>
      </c>
      <c r="F337" s="59">
        <f t="shared" ref="F337" si="32">SUM(F334:F336)</f>
        <v>11.57</v>
      </c>
      <c r="G337" s="59">
        <f t="shared" ref="G337" si="33">SUM(G334:G336)</f>
        <v>11.93</v>
      </c>
      <c r="H337" s="59">
        <f t="shared" ref="H337" si="34">SUM(H334:H336)</f>
        <v>37.4</v>
      </c>
      <c r="I337" s="59">
        <f t="shared" ref="I337" si="35">SUM(I334:I336)</f>
        <v>311.726</v>
      </c>
    </row>
    <row r="338" spans="1:9" ht="22.5" customHeight="1"/>
    <row r="339" spans="1:9" ht="15.75" customHeight="1"/>
    <row r="342" spans="1:9" ht="16.5" customHeight="1"/>
    <row r="343" spans="1:9" ht="15.6" customHeight="1"/>
    <row r="344" spans="1:9" ht="12.75" customHeight="1"/>
    <row r="345" spans="1:9" ht="12.75" customHeight="1"/>
    <row r="346" spans="1:9" ht="17.25" customHeight="1"/>
    <row r="347" spans="1:9" ht="12.75" customHeight="1"/>
    <row r="348" spans="1:9" ht="12.75" customHeight="1"/>
    <row r="349" spans="1:9" ht="16.5" customHeight="1"/>
    <row r="350" spans="1:9" ht="17.25" customHeight="1"/>
    <row r="351" spans="1:9" ht="13.2" customHeight="1">
      <c r="A351" s="50" t="s">
        <v>9</v>
      </c>
      <c r="B351" s="50"/>
      <c r="C351" s="50"/>
      <c r="D351" s="51" t="s">
        <v>8</v>
      </c>
      <c r="E351" s="51"/>
      <c r="F351" s="51"/>
      <c r="G351" s="51"/>
      <c r="H351" s="51"/>
      <c r="I351" s="23"/>
    </row>
    <row r="352" spans="1:9" ht="19.2" customHeight="1">
      <c r="A352" s="50" t="s">
        <v>103</v>
      </c>
      <c r="B352" s="50"/>
      <c r="C352" s="50"/>
      <c r="D352" s="24" t="s">
        <v>104</v>
      </c>
      <c r="E352" s="24"/>
      <c r="F352" s="24"/>
      <c r="G352" s="24"/>
      <c r="H352" s="24"/>
      <c r="I352" s="23"/>
    </row>
    <row r="353" spans="1:9" ht="15" customHeight="1">
      <c r="A353" s="50" t="s">
        <v>105</v>
      </c>
      <c r="B353" s="50"/>
      <c r="C353" s="50"/>
      <c r="D353" s="51" t="s">
        <v>106</v>
      </c>
      <c r="E353" s="51"/>
      <c r="F353" s="51"/>
      <c r="G353" s="51"/>
      <c r="H353" s="51"/>
      <c r="I353" s="23"/>
    </row>
    <row r="354" spans="1:9" ht="15.75" customHeight="1">
      <c r="A354" s="52" t="s">
        <v>107</v>
      </c>
      <c r="B354" s="52"/>
      <c r="C354" s="5"/>
      <c r="D354" s="51" t="s">
        <v>108</v>
      </c>
      <c r="E354" s="51"/>
      <c r="F354" s="51"/>
      <c r="G354" s="51"/>
      <c r="H354" s="51"/>
      <c r="I354" s="23"/>
    </row>
    <row r="355" spans="1:9" ht="21.75" customHeight="1">
      <c r="A355" s="52"/>
      <c r="B355" s="52"/>
      <c r="C355" s="6"/>
      <c r="D355" s="51" t="s">
        <v>109</v>
      </c>
      <c r="E355" s="51"/>
      <c r="F355" s="51"/>
      <c r="G355" s="51"/>
      <c r="H355" s="51"/>
      <c r="I355" s="23"/>
    </row>
    <row r="356" spans="1:9" ht="15.6">
      <c r="A356" s="48" t="s">
        <v>115</v>
      </c>
      <c r="B356" s="48"/>
      <c r="C356" s="48"/>
      <c r="D356" s="48"/>
      <c r="E356" s="48"/>
      <c r="F356" s="48"/>
      <c r="G356" s="48"/>
      <c r="H356" s="3"/>
    </row>
    <row r="357" spans="1:9" ht="23.4">
      <c r="A357" s="49" t="s">
        <v>116</v>
      </c>
      <c r="B357" s="49"/>
      <c r="C357" s="49"/>
      <c r="D357" s="49"/>
      <c r="E357" s="49"/>
      <c r="F357" s="49"/>
      <c r="G357" s="49"/>
      <c r="H357" s="4"/>
      <c r="I357" s="4"/>
    </row>
    <row r="358" spans="1:9">
      <c r="A358" s="31" t="s">
        <v>83</v>
      </c>
      <c r="B358" s="31"/>
      <c r="C358" s="31"/>
      <c r="D358" s="31" t="s">
        <v>124</v>
      </c>
      <c r="E358" s="31"/>
      <c r="F358" s="31"/>
      <c r="G358" s="31"/>
    </row>
    <row r="359" spans="1:9">
      <c r="A359" s="31" t="s">
        <v>1</v>
      </c>
      <c r="B359" s="31"/>
      <c r="C359" s="31"/>
      <c r="D359" s="31" t="s">
        <v>128</v>
      </c>
      <c r="E359" s="31"/>
      <c r="F359" s="31"/>
      <c r="G359" s="31"/>
    </row>
    <row r="360" spans="1:9" ht="24.75" customHeight="1">
      <c r="A360" s="30" t="s">
        <v>2</v>
      </c>
      <c r="B360" s="30"/>
      <c r="C360" s="30"/>
      <c r="D360" s="45" t="s">
        <v>129</v>
      </c>
      <c r="E360" s="45"/>
      <c r="F360" s="45"/>
      <c r="G360" s="16"/>
      <c r="H360" s="16"/>
      <c r="I360" s="16"/>
    </row>
    <row r="361" spans="1:9" ht="15" customHeight="1">
      <c r="A361" s="38" t="s">
        <v>15</v>
      </c>
      <c r="B361" s="39" t="s">
        <v>20</v>
      </c>
      <c r="C361" s="38" t="s">
        <v>21</v>
      </c>
      <c r="D361" s="38" t="s">
        <v>3</v>
      </c>
      <c r="E361" s="38" t="s">
        <v>22</v>
      </c>
      <c r="F361" s="38" t="s">
        <v>23</v>
      </c>
      <c r="G361" s="38"/>
      <c r="H361" s="38"/>
      <c r="I361" s="39" t="s">
        <v>24</v>
      </c>
    </row>
    <row r="362" spans="1:9" ht="24" customHeight="1">
      <c r="A362" s="38"/>
      <c r="B362" s="39"/>
      <c r="C362" s="38"/>
      <c r="D362" s="38"/>
      <c r="E362" s="38"/>
      <c r="F362" s="29" t="s">
        <v>25</v>
      </c>
      <c r="G362" s="29" t="s">
        <v>26</v>
      </c>
      <c r="H362" s="29" t="s">
        <v>27</v>
      </c>
      <c r="I362" s="39"/>
    </row>
    <row r="363" spans="1:9" ht="17.399999999999999" customHeight="1">
      <c r="A363" s="46" t="s">
        <v>5</v>
      </c>
      <c r="B363" s="47"/>
      <c r="C363" s="47"/>
      <c r="D363" s="47"/>
      <c r="E363" s="47"/>
      <c r="F363" s="47"/>
      <c r="G363" s="47"/>
      <c r="H363" s="47"/>
      <c r="I363" s="47"/>
    </row>
    <row r="364" spans="1:9" ht="15" customHeight="1">
      <c r="A364" s="8">
        <v>2008</v>
      </c>
      <c r="B364" s="8">
        <v>30</v>
      </c>
      <c r="C364" s="27" t="s">
        <v>38</v>
      </c>
      <c r="D364" s="8">
        <v>100</v>
      </c>
      <c r="E364" s="9">
        <v>13.71</v>
      </c>
      <c r="F364" s="10">
        <v>1.4</v>
      </c>
      <c r="G364" s="10">
        <v>5.2</v>
      </c>
      <c r="H364" s="10">
        <v>8</v>
      </c>
      <c r="I364" s="10">
        <f>F364*4.1+G364*9.3+H364*4.1</f>
        <v>86.9</v>
      </c>
    </row>
    <row r="365" spans="1:9" ht="16.8" customHeight="1">
      <c r="A365" s="8">
        <v>2011</v>
      </c>
      <c r="B365" s="8">
        <v>101</v>
      </c>
      <c r="C365" s="27" t="s">
        <v>119</v>
      </c>
      <c r="D365" s="8">
        <v>250</v>
      </c>
      <c r="E365" s="9">
        <v>10.9</v>
      </c>
      <c r="F365" s="10">
        <v>5.5</v>
      </c>
      <c r="G365" s="10">
        <v>5.3</v>
      </c>
      <c r="H365" s="10">
        <v>29.8</v>
      </c>
      <c r="I365" s="10">
        <f t="shared" ref="I365:I370" si="36">F365*4.1+G365*9.3+H365*4.1</f>
        <v>194.01999999999998</v>
      </c>
    </row>
    <row r="366" spans="1:9" ht="15.75" customHeight="1">
      <c r="A366" s="8">
        <v>2008</v>
      </c>
      <c r="B366" s="8">
        <v>346</v>
      </c>
      <c r="C366" s="27" t="s">
        <v>92</v>
      </c>
      <c r="D366" s="8">
        <v>180</v>
      </c>
      <c r="E366" s="9">
        <v>27.91</v>
      </c>
      <c r="F366" s="10">
        <v>5.2</v>
      </c>
      <c r="G366" s="10">
        <v>6.1</v>
      </c>
      <c r="H366" s="10">
        <v>43.8</v>
      </c>
      <c r="I366" s="10">
        <f t="shared" si="36"/>
        <v>257.63</v>
      </c>
    </row>
    <row r="367" spans="1:9" ht="23.4" customHeight="1">
      <c r="A367" s="8">
        <v>2011</v>
      </c>
      <c r="B367" s="8">
        <v>278</v>
      </c>
      <c r="C367" s="27" t="s">
        <v>89</v>
      </c>
      <c r="D367" s="11" t="s">
        <v>112</v>
      </c>
      <c r="E367" s="9">
        <v>32.409999999999997</v>
      </c>
      <c r="F367" s="10">
        <v>11.9</v>
      </c>
      <c r="G367" s="10">
        <v>11.6</v>
      </c>
      <c r="H367" s="10">
        <v>21.8</v>
      </c>
      <c r="I367" s="10">
        <f t="shared" si="36"/>
        <v>246.05</v>
      </c>
    </row>
    <row r="368" spans="1:9" ht="16.2" customHeight="1">
      <c r="A368" s="13"/>
      <c r="B368" s="13"/>
      <c r="C368" s="60" t="s">
        <v>130</v>
      </c>
      <c r="D368" s="13" t="s">
        <v>131</v>
      </c>
      <c r="E368" s="61">
        <v>25</v>
      </c>
      <c r="F368" s="62">
        <v>0.97</v>
      </c>
      <c r="G368" s="62">
        <v>0.19</v>
      </c>
      <c r="H368" s="62">
        <v>10.1</v>
      </c>
      <c r="I368" s="10">
        <f t="shared" si="36"/>
        <v>47.153999999999996</v>
      </c>
    </row>
    <row r="369" spans="1:9" ht="16.2" customHeight="1">
      <c r="A369" s="8">
        <v>2008</v>
      </c>
      <c r="B369" s="11"/>
      <c r="C369" s="27" t="s">
        <v>46</v>
      </c>
      <c r="D369" s="12">
        <v>180</v>
      </c>
      <c r="E369" s="9">
        <v>25.57</v>
      </c>
      <c r="F369" s="10">
        <v>0.6</v>
      </c>
      <c r="G369" s="10">
        <v>0.6</v>
      </c>
      <c r="H369" s="10">
        <v>14.7</v>
      </c>
      <c r="I369" s="10">
        <f t="shared" si="36"/>
        <v>68.309999999999988</v>
      </c>
    </row>
    <row r="370" spans="1:9">
      <c r="A370" s="8">
        <v>2008</v>
      </c>
      <c r="B370" s="11"/>
      <c r="C370" s="27" t="s">
        <v>12</v>
      </c>
      <c r="D370" s="13">
        <v>20</v>
      </c>
      <c r="E370" s="9">
        <v>1.5</v>
      </c>
      <c r="F370" s="10">
        <v>1.3</v>
      </c>
      <c r="G370" s="10">
        <v>0.2</v>
      </c>
      <c r="H370" s="10">
        <v>8.5</v>
      </c>
      <c r="I370" s="10">
        <f t="shared" si="36"/>
        <v>42.039999999999992</v>
      </c>
    </row>
    <row r="371" spans="1:9">
      <c r="A371" s="34" t="s">
        <v>10</v>
      </c>
      <c r="B371" s="35"/>
      <c r="C371" s="35"/>
      <c r="D371" s="19">
        <v>870</v>
      </c>
      <c r="E371" s="14">
        <f>SUM(E364:E370)</f>
        <v>137</v>
      </c>
      <c r="F371" s="14">
        <f t="shared" ref="F371:H371" si="37">SUM(F364:F370)</f>
        <v>26.87</v>
      </c>
      <c r="G371" s="14">
        <f t="shared" si="37"/>
        <v>29.190000000000005</v>
      </c>
      <c r="H371" s="14">
        <f t="shared" si="37"/>
        <v>136.69999999999999</v>
      </c>
      <c r="I371" s="14">
        <f>SUM(I364:I370)</f>
        <v>942.10399999999981</v>
      </c>
    </row>
    <row r="372" spans="1:9" ht="15" customHeight="1">
      <c r="A372" s="32" t="s">
        <v>7</v>
      </c>
      <c r="B372" s="33"/>
      <c r="C372" s="33"/>
      <c r="D372" s="33"/>
      <c r="E372" s="15">
        <f>137-E371</f>
        <v>0</v>
      </c>
      <c r="F372" s="55">
        <v>1</v>
      </c>
      <c r="G372" s="55">
        <v>1</v>
      </c>
      <c r="H372" s="55">
        <v>4</v>
      </c>
      <c r="I372" s="15"/>
    </row>
    <row r="373" spans="1:9" ht="15" customHeight="1"/>
    <row r="375" spans="1:9">
      <c r="A375" s="31" t="s">
        <v>83</v>
      </c>
      <c r="B375" s="31"/>
      <c r="C375" s="31"/>
      <c r="D375" s="31" t="s">
        <v>124</v>
      </c>
      <c r="E375" s="31"/>
      <c r="F375" s="31"/>
      <c r="G375" s="31"/>
    </row>
    <row r="376" spans="1:9">
      <c r="A376" s="31" t="s">
        <v>1</v>
      </c>
      <c r="B376" s="31"/>
      <c r="C376" s="31"/>
      <c r="D376" s="31" t="s">
        <v>128</v>
      </c>
      <c r="E376" s="31"/>
      <c r="F376" s="31"/>
      <c r="G376" s="31"/>
    </row>
    <row r="377" spans="1:9">
      <c r="A377" s="30" t="s">
        <v>2</v>
      </c>
      <c r="B377" s="30"/>
      <c r="C377" s="30"/>
      <c r="D377" s="30" t="s">
        <v>122</v>
      </c>
      <c r="E377" s="30"/>
      <c r="F377" s="30"/>
      <c r="G377" s="30"/>
    </row>
    <row r="378" spans="1:9">
      <c r="A378" s="38" t="s">
        <v>15</v>
      </c>
      <c r="B378" s="39" t="s">
        <v>20</v>
      </c>
      <c r="C378" s="38" t="s">
        <v>21</v>
      </c>
      <c r="D378" s="38" t="s">
        <v>3</v>
      </c>
      <c r="E378" s="38" t="s">
        <v>22</v>
      </c>
      <c r="F378" s="38" t="s">
        <v>23</v>
      </c>
      <c r="G378" s="38"/>
      <c r="H378" s="38"/>
      <c r="I378" s="39" t="s">
        <v>24</v>
      </c>
    </row>
    <row r="379" spans="1:9" ht="19.2">
      <c r="A379" s="38"/>
      <c r="B379" s="39"/>
      <c r="C379" s="38"/>
      <c r="D379" s="38"/>
      <c r="E379" s="38"/>
      <c r="F379" s="29" t="s">
        <v>25</v>
      </c>
      <c r="G379" s="29" t="s">
        <v>26</v>
      </c>
      <c r="H379" s="29" t="s">
        <v>27</v>
      </c>
      <c r="I379" s="39"/>
    </row>
    <row r="380" spans="1:9">
      <c r="A380" s="46" t="s">
        <v>132</v>
      </c>
      <c r="B380" s="47"/>
      <c r="C380" s="47"/>
      <c r="D380" s="47"/>
      <c r="E380" s="47"/>
      <c r="F380" s="47"/>
      <c r="G380" s="47"/>
      <c r="H380" s="47"/>
      <c r="I380" s="47"/>
    </row>
    <row r="381" spans="1:9">
      <c r="A381" s="13"/>
      <c r="B381" s="13"/>
      <c r="C381" s="60" t="s">
        <v>134</v>
      </c>
      <c r="D381" s="13" t="s">
        <v>131</v>
      </c>
      <c r="E381" s="61">
        <v>35</v>
      </c>
      <c r="F381" s="62">
        <v>0.97</v>
      </c>
      <c r="G381" s="62">
        <v>0.19</v>
      </c>
      <c r="H381" s="62">
        <v>10.1</v>
      </c>
      <c r="I381" s="10">
        <f t="shared" ref="I381:I383" si="38">F381*4.1+G381*9.3+H381*4.1</f>
        <v>47.153999999999996</v>
      </c>
    </row>
    <row r="382" spans="1:9">
      <c r="A382" s="8">
        <v>2008</v>
      </c>
      <c r="B382" s="8">
        <v>430</v>
      </c>
      <c r="C382" s="27" t="s">
        <v>14</v>
      </c>
      <c r="D382" s="11">
        <v>200</v>
      </c>
      <c r="E382" s="9">
        <v>2.5</v>
      </c>
      <c r="F382" s="10">
        <v>0</v>
      </c>
      <c r="G382" s="10">
        <v>0</v>
      </c>
      <c r="H382" s="10">
        <v>9.6999999999999993</v>
      </c>
      <c r="I382" s="10">
        <f t="shared" si="38"/>
        <v>39.769999999999996</v>
      </c>
    </row>
    <row r="383" spans="1:9">
      <c r="A383" s="68">
        <v>2008</v>
      </c>
      <c r="B383" s="68">
        <v>685</v>
      </c>
      <c r="C383" s="64" t="s">
        <v>135</v>
      </c>
      <c r="D383" s="65">
        <v>75</v>
      </c>
      <c r="E383" s="66">
        <v>22.5</v>
      </c>
      <c r="F383" s="67">
        <v>10.6</v>
      </c>
      <c r="G383" s="66">
        <v>11.74</v>
      </c>
      <c r="H383" s="66">
        <v>17.600000000000001</v>
      </c>
      <c r="I383" s="10">
        <f t="shared" si="38"/>
        <v>224.80199999999999</v>
      </c>
    </row>
    <row r="384" spans="1:9">
      <c r="A384" s="56" t="s">
        <v>10</v>
      </c>
      <c r="B384" s="57"/>
      <c r="C384" s="57"/>
      <c r="D384" s="58">
        <v>300</v>
      </c>
      <c r="E384" s="63">
        <f>SUM(E381:E383)</f>
        <v>60</v>
      </c>
      <c r="F384" s="59">
        <f t="shared" ref="F384" si="39">SUM(F381:F383)</f>
        <v>11.57</v>
      </c>
      <c r="G384" s="59">
        <f t="shared" ref="G384" si="40">SUM(G381:G383)</f>
        <v>11.93</v>
      </c>
      <c r="H384" s="59">
        <f t="shared" ref="H384" si="41">SUM(H381:H383)</f>
        <v>37.4</v>
      </c>
      <c r="I384" s="59">
        <f t="shared" ref="I384" si="42">SUM(I381:I383)</f>
        <v>311.726</v>
      </c>
    </row>
    <row r="400" spans="1:9">
      <c r="A400" s="50" t="s">
        <v>9</v>
      </c>
      <c r="B400" s="50"/>
      <c r="C400" s="50"/>
      <c r="D400" s="51" t="s">
        <v>8</v>
      </c>
      <c r="E400" s="51"/>
      <c r="F400" s="51"/>
      <c r="G400" s="51"/>
      <c r="H400" s="51"/>
      <c r="I400" s="23"/>
    </row>
    <row r="401" spans="1:9">
      <c r="A401" s="50" t="s">
        <v>103</v>
      </c>
      <c r="B401" s="50"/>
      <c r="C401" s="50"/>
      <c r="D401" s="24" t="s">
        <v>104</v>
      </c>
      <c r="E401" s="24"/>
      <c r="F401" s="24"/>
      <c r="G401" s="24"/>
      <c r="H401" s="24"/>
      <c r="I401" s="23"/>
    </row>
    <row r="402" spans="1:9">
      <c r="A402" s="50" t="s">
        <v>105</v>
      </c>
      <c r="B402" s="50"/>
      <c r="C402" s="50"/>
      <c r="D402" s="51" t="s">
        <v>106</v>
      </c>
      <c r="E402" s="51"/>
      <c r="F402" s="51"/>
      <c r="G402" s="51"/>
      <c r="H402" s="51"/>
      <c r="I402" s="23"/>
    </row>
    <row r="403" spans="1:9">
      <c r="A403" s="52" t="s">
        <v>107</v>
      </c>
      <c r="B403" s="52"/>
      <c r="C403" s="5"/>
      <c r="D403" s="51" t="s">
        <v>108</v>
      </c>
      <c r="E403" s="51"/>
      <c r="F403" s="51"/>
      <c r="G403" s="51"/>
      <c r="H403" s="51"/>
      <c r="I403" s="23"/>
    </row>
    <row r="404" spans="1:9">
      <c r="A404" s="52"/>
      <c r="B404" s="52"/>
      <c r="C404" s="6"/>
      <c r="D404" s="51" t="s">
        <v>109</v>
      </c>
      <c r="E404" s="51"/>
      <c r="F404" s="51"/>
      <c r="G404" s="51"/>
      <c r="H404" s="51"/>
      <c r="I404" s="23"/>
    </row>
    <row r="405" spans="1:9" ht="15.6">
      <c r="A405" s="48" t="s">
        <v>115</v>
      </c>
      <c r="B405" s="48"/>
      <c r="C405" s="48"/>
      <c r="D405" s="48"/>
      <c r="E405" s="48"/>
      <c r="F405" s="48"/>
      <c r="G405" s="48"/>
      <c r="H405" s="3"/>
    </row>
    <row r="406" spans="1:9" ht="23.4">
      <c r="A406" s="49" t="s">
        <v>116</v>
      </c>
      <c r="B406" s="49"/>
      <c r="C406" s="49"/>
      <c r="D406" s="49"/>
      <c r="E406" s="49"/>
      <c r="F406" s="49"/>
      <c r="G406" s="49"/>
      <c r="H406" s="4"/>
      <c r="I406" s="4"/>
    </row>
    <row r="407" spans="1:9">
      <c r="A407" s="31" t="s">
        <v>87</v>
      </c>
      <c r="B407" s="31"/>
      <c r="C407" s="31"/>
      <c r="D407" s="31" t="s">
        <v>125</v>
      </c>
      <c r="E407" s="31"/>
      <c r="F407" s="31"/>
      <c r="G407" s="31"/>
    </row>
    <row r="408" spans="1:9">
      <c r="A408" s="31" t="s">
        <v>1</v>
      </c>
      <c r="B408" s="31"/>
      <c r="C408" s="31"/>
      <c r="D408" s="31" t="s">
        <v>128</v>
      </c>
      <c r="E408" s="31"/>
      <c r="F408" s="31"/>
      <c r="G408" s="31"/>
    </row>
    <row r="409" spans="1:9">
      <c r="A409" s="30" t="s">
        <v>2</v>
      </c>
      <c r="B409" s="30"/>
      <c r="C409" s="30"/>
      <c r="D409" s="45" t="s">
        <v>129</v>
      </c>
      <c r="E409" s="45"/>
      <c r="F409" s="45"/>
      <c r="G409" s="16"/>
      <c r="H409" s="16"/>
      <c r="I409" s="16"/>
    </row>
    <row r="410" spans="1:9">
      <c r="A410" s="38" t="s">
        <v>15</v>
      </c>
      <c r="B410" s="39" t="s">
        <v>20</v>
      </c>
      <c r="C410" s="38" t="s">
        <v>21</v>
      </c>
      <c r="D410" s="38" t="s">
        <v>3</v>
      </c>
      <c r="E410" s="38" t="s">
        <v>22</v>
      </c>
      <c r="F410" s="38" t="s">
        <v>23</v>
      </c>
      <c r="G410" s="38"/>
      <c r="H410" s="38"/>
      <c r="I410" s="39" t="s">
        <v>24</v>
      </c>
    </row>
    <row r="411" spans="1:9" ht="33" customHeight="1">
      <c r="A411" s="38"/>
      <c r="B411" s="39"/>
      <c r="C411" s="38"/>
      <c r="D411" s="38"/>
      <c r="E411" s="38"/>
      <c r="F411" s="29" t="s">
        <v>25</v>
      </c>
      <c r="G411" s="29" t="s">
        <v>26</v>
      </c>
      <c r="H411" s="29" t="s">
        <v>27</v>
      </c>
      <c r="I411" s="39"/>
    </row>
    <row r="412" spans="1:9">
      <c r="A412" s="46" t="s">
        <v>5</v>
      </c>
      <c r="B412" s="47"/>
      <c r="C412" s="47"/>
      <c r="D412" s="47"/>
      <c r="E412" s="47"/>
      <c r="F412" s="47"/>
      <c r="G412" s="47"/>
      <c r="H412" s="47"/>
      <c r="I412" s="47"/>
    </row>
    <row r="413" spans="1:9">
      <c r="A413" s="8">
        <v>2008</v>
      </c>
      <c r="B413" s="8">
        <v>2</v>
      </c>
      <c r="C413" s="28" t="s">
        <v>11</v>
      </c>
      <c r="D413" s="8">
        <v>100</v>
      </c>
      <c r="E413" s="9">
        <v>20</v>
      </c>
      <c r="F413" s="10">
        <v>0.8</v>
      </c>
      <c r="G413" s="10">
        <v>0.1</v>
      </c>
      <c r="H413" s="10">
        <v>1.7</v>
      </c>
      <c r="I413" s="10">
        <f>F413*4.1+G413*9.3+H413*4.1</f>
        <v>11.18</v>
      </c>
    </row>
    <row r="414" spans="1:9" ht="20.399999999999999">
      <c r="A414" s="8">
        <v>2011</v>
      </c>
      <c r="B414" s="8">
        <v>99</v>
      </c>
      <c r="C414" s="27" t="s">
        <v>96</v>
      </c>
      <c r="D414" s="8">
        <v>250</v>
      </c>
      <c r="E414" s="9">
        <v>25.76</v>
      </c>
      <c r="F414" s="10">
        <v>4.9000000000000004</v>
      </c>
      <c r="G414" s="10">
        <v>14.7</v>
      </c>
      <c r="H414" s="10">
        <v>21.4</v>
      </c>
      <c r="I414" s="10">
        <f t="shared" ref="I414:I415" si="43">F414*4.1+G414*9.3+H414*4.1</f>
        <v>244.54</v>
      </c>
    </row>
    <row r="415" spans="1:9" ht="20.399999999999999">
      <c r="A415" s="8">
        <v>2011</v>
      </c>
      <c r="B415" s="8">
        <v>295</v>
      </c>
      <c r="C415" s="28" t="s">
        <v>13</v>
      </c>
      <c r="D415" s="8">
        <v>100</v>
      </c>
      <c r="E415" s="9">
        <v>37.92</v>
      </c>
      <c r="F415" s="10">
        <v>12.7</v>
      </c>
      <c r="G415" s="10">
        <v>6.1</v>
      </c>
      <c r="H415" s="10">
        <v>11.4</v>
      </c>
      <c r="I415" s="10">
        <f t="shared" si="43"/>
        <v>155.54</v>
      </c>
    </row>
    <row r="416" spans="1:9" ht="20.399999999999999">
      <c r="A416" s="8">
        <v>2011</v>
      </c>
      <c r="B416" s="8">
        <v>309</v>
      </c>
      <c r="C416" s="28" t="s">
        <v>70</v>
      </c>
      <c r="D416" s="8">
        <v>180</v>
      </c>
      <c r="E416" s="9">
        <v>8.9600000000000009</v>
      </c>
      <c r="F416" s="10">
        <v>7.8</v>
      </c>
      <c r="G416" s="10">
        <v>8.3000000000000007</v>
      </c>
      <c r="H416" s="10">
        <v>57.2</v>
      </c>
      <c r="I416" s="10">
        <f>F416*4.1+G416*9.3+H416*4.1</f>
        <v>343.69</v>
      </c>
    </row>
    <row r="417" spans="1:9">
      <c r="A417" s="13"/>
      <c r="B417" s="13"/>
      <c r="C417" s="60" t="s">
        <v>130</v>
      </c>
      <c r="D417" s="13" t="s">
        <v>131</v>
      </c>
      <c r="E417" s="61">
        <v>25</v>
      </c>
      <c r="F417" s="62">
        <v>0.97</v>
      </c>
      <c r="G417" s="62">
        <v>0.19</v>
      </c>
      <c r="H417" s="62">
        <v>10.1</v>
      </c>
      <c r="I417" s="10">
        <f t="shared" ref="I417" si="44">F417*4.1+G417*9.3+H417*4.1</f>
        <v>47.153999999999996</v>
      </c>
    </row>
    <row r="418" spans="1:9">
      <c r="A418" s="8">
        <v>2008</v>
      </c>
      <c r="B418" s="11"/>
      <c r="C418" s="27" t="s">
        <v>12</v>
      </c>
      <c r="D418" s="13">
        <v>40</v>
      </c>
      <c r="E418" s="9">
        <v>1.5</v>
      </c>
      <c r="F418" s="10">
        <v>2.7</v>
      </c>
      <c r="G418" s="10">
        <v>0.4</v>
      </c>
      <c r="H418" s="10">
        <v>17</v>
      </c>
      <c r="I418" s="10">
        <f>F418*4.1+G418*9.3+H418*4.1</f>
        <v>84.49</v>
      </c>
    </row>
    <row r="419" spans="1:9">
      <c r="A419" s="8">
        <v>2008</v>
      </c>
      <c r="B419" s="8">
        <v>3</v>
      </c>
      <c r="C419" s="27" t="s">
        <v>18</v>
      </c>
      <c r="D419" s="11" t="s">
        <v>139</v>
      </c>
      <c r="E419" s="9">
        <v>17.86</v>
      </c>
      <c r="F419" s="10">
        <v>9.8000000000000007</v>
      </c>
      <c r="G419" s="10">
        <v>9.5</v>
      </c>
      <c r="H419" s="10">
        <v>21.8</v>
      </c>
      <c r="I419" s="10">
        <f t="shared" ref="I419" si="45">F419*4.1+G419*9.3+H419*4.1</f>
        <v>217.91</v>
      </c>
    </row>
    <row r="420" spans="1:9">
      <c r="A420" s="34" t="s">
        <v>10</v>
      </c>
      <c r="B420" s="35"/>
      <c r="C420" s="35"/>
      <c r="D420" s="19">
        <v>870</v>
      </c>
      <c r="E420" s="14">
        <f>SUM(E413:E419)</f>
        <v>137</v>
      </c>
      <c r="F420" s="14">
        <f>SUM(F413:F419)</f>
        <v>39.67</v>
      </c>
      <c r="G420" s="14">
        <f>SUM(G413:G419)</f>
        <v>39.29</v>
      </c>
      <c r="H420" s="14">
        <f>SUM(H413:H419)</f>
        <v>140.6</v>
      </c>
      <c r="I420" s="14">
        <f>SUM(I413:I419)</f>
        <v>1104.5040000000001</v>
      </c>
    </row>
    <row r="421" spans="1:9">
      <c r="A421" s="32" t="s">
        <v>7</v>
      </c>
      <c r="B421" s="33"/>
      <c r="C421" s="33"/>
      <c r="D421" s="33"/>
      <c r="E421" s="15">
        <f>137-E420</f>
        <v>0</v>
      </c>
      <c r="F421" s="55">
        <v>1</v>
      </c>
      <c r="G421" s="55">
        <v>1</v>
      </c>
      <c r="H421" s="55">
        <v>4</v>
      </c>
      <c r="I421" s="15"/>
    </row>
    <row r="425" spans="1:9">
      <c r="A425" s="31" t="s">
        <v>87</v>
      </c>
      <c r="B425" s="31"/>
      <c r="C425" s="31"/>
      <c r="D425" s="31" t="s">
        <v>125</v>
      </c>
      <c r="E425" s="31"/>
      <c r="F425" s="31"/>
      <c r="G425" s="31"/>
    </row>
    <row r="426" spans="1:9">
      <c r="A426" s="31" t="s">
        <v>1</v>
      </c>
      <c r="B426" s="31"/>
      <c r="C426" s="31"/>
      <c r="D426" s="31" t="s">
        <v>128</v>
      </c>
      <c r="E426" s="31"/>
      <c r="F426" s="31"/>
      <c r="G426" s="31"/>
    </row>
    <row r="427" spans="1:9">
      <c r="A427" s="30" t="s">
        <v>2</v>
      </c>
      <c r="B427" s="30"/>
      <c r="C427" s="30"/>
      <c r="D427" s="30" t="s">
        <v>122</v>
      </c>
      <c r="E427" s="30"/>
      <c r="F427" s="30"/>
      <c r="G427" s="30"/>
    </row>
    <row r="428" spans="1:9">
      <c r="A428" s="38" t="s">
        <v>15</v>
      </c>
      <c r="B428" s="39" t="s">
        <v>20</v>
      </c>
      <c r="C428" s="38" t="s">
        <v>21</v>
      </c>
      <c r="D428" s="38" t="s">
        <v>3</v>
      </c>
      <c r="E428" s="38" t="s">
        <v>22</v>
      </c>
      <c r="F428" s="38" t="s">
        <v>23</v>
      </c>
      <c r="G428" s="38"/>
      <c r="H428" s="38"/>
      <c r="I428" s="39" t="s">
        <v>24</v>
      </c>
    </row>
    <row r="429" spans="1:9" ht="19.2">
      <c r="A429" s="38"/>
      <c r="B429" s="39"/>
      <c r="C429" s="38"/>
      <c r="D429" s="38"/>
      <c r="E429" s="38"/>
      <c r="F429" s="29" t="s">
        <v>25</v>
      </c>
      <c r="G429" s="29" t="s">
        <v>26</v>
      </c>
      <c r="H429" s="29" t="s">
        <v>27</v>
      </c>
      <c r="I429" s="39"/>
    </row>
    <row r="430" spans="1:9">
      <c r="A430" s="46" t="s">
        <v>132</v>
      </c>
      <c r="B430" s="47"/>
      <c r="C430" s="47"/>
      <c r="D430" s="47"/>
      <c r="E430" s="47"/>
      <c r="F430" s="47"/>
      <c r="G430" s="47"/>
      <c r="H430" s="47"/>
      <c r="I430" s="47"/>
    </row>
    <row r="431" spans="1:9">
      <c r="A431" s="13"/>
      <c r="B431" s="13"/>
      <c r="C431" s="60" t="s">
        <v>130</v>
      </c>
      <c r="D431" s="13" t="s">
        <v>131</v>
      </c>
      <c r="E431" s="61">
        <v>25</v>
      </c>
      <c r="F431" s="62">
        <v>0.97</v>
      </c>
      <c r="G431" s="62">
        <v>0.19</v>
      </c>
      <c r="H431" s="62">
        <v>10.1</v>
      </c>
      <c r="I431" s="10">
        <f t="shared" ref="I431:I432" si="46">F431*4.1+G431*9.3+H431*4.1</f>
        <v>47.153999999999996</v>
      </c>
    </row>
    <row r="432" spans="1:9">
      <c r="A432" s="68">
        <v>2008</v>
      </c>
      <c r="B432" s="68">
        <v>685</v>
      </c>
      <c r="C432" s="64" t="s">
        <v>137</v>
      </c>
      <c r="D432" s="65">
        <v>100</v>
      </c>
      <c r="E432" s="66">
        <v>35</v>
      </c>
      <c r="F432" s="67">
        <v>11.2</v>
      </c>
      <c r="G432" s="66">
        <v>11.25</v>
      </c>
      <c r="H432" s="66">
        <v>47.75</v>
      </c>
      <c r="I432" s="10">
        <f t="shared" si="46"/>
        <v>346.32</v>
      </c>
    </row>
    <row r="433" spans="1:9">
      <c r="A433" s="56" t="s">
        <v>10</v>
      </c>
      <c r="B433" s="57"/>
      <c r="C433" s="57"/>
      <c r="D433" s="58">
        <v>300</v>
      </c>
      <c r="E433" s="59">
        <f>SUM(E431:E432)</f>
        <v>60</v>
      </c>
      <c r="F433" s="59">
        <f>SUM(F431:F432)</f>
        <v>12.17</v>
      </c>
      <c r="G433" s="59">
        <f>SUM(G431:G432)</f>
        <v>11.44</v>
      </c>
      <c r="H433" s="59">
        <f>SUM(H431:H432)</f>
        <v>57.85</v>
      </c>
      <c r="I433" s="59">
        <f>SUM(I431:I432)</f>
        <v>393.47399999999999</v>
      </c>
    </row>
    <row r="450" spans="1:9">
      <c r="A450" s="50" t="s">
        <v>9</v>
      </c>
      <c r="B450" s="50"/>
      <c r="C450" s="50"/>
      <c r="D450" s="51" t="s">
        <v>8</v>
      </c>
      <c r="E450" s="51"/>
      <c r="F450" s="51"/>
      <c r="G450" s="51"/>
      <c r="H450" s="51"/>
      <c r="I450" s="23"/>
    </row>
    <row r="451" spans="1:9">
      <c r="A451" s="50" t="s">
        <v>103</v>
      </c>
      <c r="B451" s="50"/>
      <c r="C451" s="50"/>
      <c r="D451" s="24" t="s">
        <v>104</v>
      </c>
      <c r="E451" s="24"/>
      <c r="F451" s="24"/>
      <c r="G451" s="24"/>
      <c r="H451" s="24"/>
      <c r="I451" s="23"/>
    </row>
    <row r="452" spans="1:9">
      <c r="A452" s="50" t="s">
        <v>105</v>
      </c>
      <c r="B452" s="50"/>
      <c r="C452" s="50"/>
      <c r="D452" s="51" t="s">
        <v>106</v>
      </c>
      <c r="E452" s="51"/>
      <c r="F452" s="51"/>
      <c r="G452" s="51"/>
      <c r="H452" s="51"/>
      <c r="I452" s="23"/>
    </row>
    <row r="453" spans="1:9">
      <c r="A453" s="52" t="s">
        <v>107</v>
      </c>
      <c r="B453" s="52"/>
      <c r="C453" s="5"/>
      <c r="D453" s="51" t="s">
        <v>108</v>
      </c>
      <c r="E453" s="51"/>
      <c r="F453" s="51"/>
      <c r="G453" s="51"/>
      <c r="H453" s="51"/>
      <c r="I453" s="23"/>
    </row>
    <row r="454" spans="1:9">
      <c r="A454" s="52"/>
      <c r="B454" s="52"/>
      <c r="C454" s="6"/>
      <c r="D454" s="51" t="s">
        <v>109</v>
      </c>
      <c r="E454" s="51"/>
      <c r="F454" s="51"/>
      <c r="G454" s="51"/>
      <c r="H454" s="51"/>
      <c r="I454" s="23"/>
    </row>
    <row r="455" spans="1:9" ht="15.6">
      <c r="A455" s="48" t="s">
        <v>115</v>
      </c>
      <c r="B455" s="48"/>
      <c r="C455" s="48"/>
      <c r="D455" s="48"/>
      <c r="E455" s="48"/>
      <c r="F455" s="48"/>
      <c r="G455" s="48"/>
      <c r="H455" s="3"/>
    </row>
    <row r="456" spans="1:9" ht="23.4">
      <c r="A456" s="49" t="s">
        <v>116</v>
      </c>
      <c r="B456" s="49"/>
      <c r="C456" s="49"/>
      <c r="D456" s="49"/>
      <c r="E456" s="49"/>
      <c r="F456" s="49"/>
      <c r="G456" s="49"/>
      <c r="H456" s="4"/>
      <c r="I456" s="4"/>
    </row>
    <row r="457" spans="1:9">
      <c r="A457" s="31" t="s">
        <v>93</v>
      </c>
      <c r="B457" s="31"/>
      <c r="C457" s="31"/>
      <c r="D457" s="31" t="s">
        <v>126</v>
      </c>
      <c r="E457" s="31"/>
      <c r="F457" s="31"/>
      <c r="G457" s="31"/>
    </row>
    <row r="458" spans="1:9">
      <c r="A458" s="31" t="s">
        <v>1</v>
      </c>
      <c r="B458" s="31"/>
      <c r="C458" s="31"/>
      <c r="D458" s="31" t="s">
        <v>128</v>
      </c>
      <c r="E458" s="31"/>
      <c r="F458" s="31"/>
      <c r="G458" s="31"/>
    </row>
    <row r="459" spans="1:9">
      <c r="A459" s="30" t="s">
        <v>2</v>
      </c>
      <c r="B459" s="30"/>
      <c r="C459" s="30"/>
      <c r="D459" s="45" t="s">
        <v>129</v>
      </c>
      <c r="E459" s="45"/>
      <c r="F459" s="45"/>
      <c r="G459" s="16"/>
      <c r="H459" s="16"/>
      <c r="I459" s="16"/>
    </row>
    <row r="460" spans="1:9">
      <c r="A460" s="38" t="s">
        <v>15</v>
      </c>
      <c r="B460" s="39" t="s">
        <v>20</v>
      </c>
      <c r="C460" s="38" t="s">
        <v>21</v>
      </c>
      <c r="D460" s="38" t="s">
        <v>3</v>
      </c>
      <c r="E460" s="38" t="s">
        <v>22</v>
      </c>
      <c r="F460" s="38" t="s">
        <v>23</v>
      </c>
      <c r="G460" s="38"/>
      <c r="H460" s="38"/>
      <c r="I460" s="39" t="s">
        <v>24</v>
      </c>
    </row>
    <row r="461" spans="1:9" ht="19.2">
      <c r="A461" s="38"/>
      <c r="B461" s="39"/>
      <c r="C461" s="38"/>
      <c r="D461" s="38"/>
      <c r="E461" s="38"/>
      <c r="F461" s="29" t="s">
        <v>25</v>
      </c>
      <c r="G461" s="29" t="s">
        <v>26</v>
      </c>
      <c r="H461" s="29" t="s">
        <v>27</v>
      </c>
      <c r="I461" s="39"/>
    </row>
    <row r="462" spans="1:9">
      <c r="A462" s="46" t="s">
        <v>5</v>
      </c>
      <c r="B462" s="47"/>
      <c r="C462" s="47"/>
      <c r="D462" s="47"/>
      <c r="E462" s="47"/>
      <c r="F462" s="47"/>
      <c r="G462" s="47"/>
      <c r="H462" s="47"/>
      <c r="I462" s="47"/>
    </row>
    <row r="463" spans="1:9">
      <c r="A463" s="8">
        <v>2011</v>
      </c>
      <c r="B463" s="8">
        <v>47</v>
      </c>
      <c r="C463" s="28" t="s">
        <v>47</v>
      </c>
      <c r="D463" s="8">
        <v>100</v>
      </c>
      <c r="E463" s="9">
        <v>13.25</v>
      </c>
      <c r="F463" s="10">
        <v>2.6</v>
      </c>
      <c r="G463" s="10">
        <v>5.0999999999999996</v>
      </c>
      <c r="H463" s="10">
        <v>8.1999999999999993</v>
      </c>
      <c r="I463" s="22">
        <f>F463*4.1+G463*9.3+H463*4.1</f>
        <v>91.710000000000008</v>
      </c>
    </row>
    <row r="464" spans="1:9" ht="30" customHeight="1">
      <c r="A464" s="8">
        <v>2011</v>
      </c>
      <c r="B464" s="8">
        <v>96</v>
      </c>
      <c r="C464" s="27" t="s">
        <v>99</v>
      </c>
      <c r="D464" s="11" t="s">
        <v>72</v>
      </c>
      <c r="E464" s="9">
        <v>30.34</v>
      </c>
      <c r="F464" s="10">
        <v>5.4</v>
      </c>
      <c r="G464" s="10">
        <v>9.1999999999999993</v>
      </c>
      <c r="H464" s="10">
        <v>19.8</v>
      </c>
      <c r="I464" s="10">
        <f t="shared" ref="I464:I467" si="47">F464*4.1+G464*9.3+H464*4.1</f>
        <v>188.88</v>
      </c>
    </row>
    <row r="465" spans="1:9">
      <c r="A465" s="8">
        <v>2008</v>
      </c>
      <c r="B465" s="8">
        <v>239</v>
      </c>
      <c r="C465" s="28" t="s">
        <v>100</v>
      </c>
      <c r="D465" s="8">
        <v>100</v>
      </c>
      <c r="E465" s="9">
        <v>36.92</v>
      </c>
      <c r="F465" s="10">
        <v>12.8</v>
      </c>
      <c r="G465" s="10">
        <v>12.6</v>
      </c>
      <c r="H465" s="10">
        <v>14.9</v>
      </c>
      <c r="I465" s="22">
        <f t="shared" si="47"/>
        <v>230.75</v>
      </c>
    </row>
    <row r="466" spans="1:9">
      <c r="A466" s="8">
        <v>2011</v>
      </c>
      <c r="B466" s="8">
        <v>312</v>
      </c>
      <c r="C466" s="28" t="s">
        <v>50</v>
      </c>
      <c r="D466" s="8">
        <v>180</v>
      </c>
      <c r="E466" s="9">
        <v>21.9</v>
      </c>
      <c r="F466" s="10">
        <v>6.5</v>
      </c>
      <c r="G466" s="10">
        <v>3.5</v>
      </c>
      <c r="H466" s="10">
        <v>42.6</v>
      </c>
      <c r="I466" s="22">
        <f t="shared" si="47"/>
        <v>233.86</v>
      </c>
    </row>
    <row r="467" spans="1:9">
      <c r="A467" s="8">
        <v>2008</v>
      </c>
      <c r="B467" s="8">
        <v>436</v>
      </c>
      <c r="C467" s="27" t="s">
        <v>17</v>
      </c>
      <c r="D467" s="8">
        <v>180</v>
      </c>
      <c r="E467" s="9">
        <v>4.37</v>
      </c>
      <c r="F467" s="10">
        <v>0.1</v>
      </c>
      <c r="G467" s="10">
        <v>0</v>
      </c>
      <c r="H467" s="10">
        <v>10.1</v>
      </c>
      <c r="I467" s="22">
        <f t="shared" si="47"/>
        <v>41.819999999999993</v>
      </c>
    </row>
    <row r="468" spans="1:9">
      <c r="A468" s="8">
        <v>2008</v>
      </c>
      <c r="B468" s="11"/>
      <c r="C468" s="27" t="s">
        <v>12</v>
      </c>
      <c r="D468" s="13">
        <v>40</v>
      </c>
      <c r="E468" s="9">
        <v>3</v>
      </c>
      <c r="F468" s="10">
        <v>2.7</v>
      </c>
      <c r="G468" s="10">
        <v>0.4</v>
      </c>
      <c r="H468" s="10">
        <v>17</v>
      </c>
      <c r="I468" s="22">
        <f>F468*4.1+G468*9.3+H468*4.1</f>
        <v>84.49</v>
      </c>
    </row>
    <row r="469" spans="1:9">
      <c r="A469" s="8">
        <v>2008</v>
      </c>
      <c r="B469" s="11"/>
      <c r="C469" s="27" t="s">
        <v>46</v>
      </c>
      <c r="D469" s="13">
        <v>100</v>
      </c>
      <c r="E469" s="9">
        <v>14</v>
      </c>
      <c r="F469" s="10">
        <v>0.4</v>
      </c>
      <c r="G469" s="10">
        <v>0.4</v>
      </c>
      <c r="H469" s="10">
        <v>9.8000000000000007</v>
      </c>
      <c r="I469" s="22">
        <f t="shared" ref="I469:I470" si="48">F469*4.1+G469*9.3+H469*4.1</f>
        <v>45.54</v>
      </c>
    </row>
    <row r="470" spans="1:9">
      <c r="A470" s="8">
        <v>2008</v>
      </c>
      <c r="B470" s="11"/>
      <c r="C470" s="27" t="s">
        <v>19</v>
      </c>
      <c r="D470" s="11">
        <v>60</v>
      </c>
      <c r="E470" s="9">
        <v>13.22</v>
      </c>
      <c r="F470" s="10">
        <v>3</v>
      </c>
      <c r="G470" s="10">
        <v>3.9</v>
      </c>
      <c r="H470" s="10">
        <v>29.8</v>
      </c>
      <c r="I470" s="10">
        <f t="shared" si="48"/>
        <v>170.75</v>
      </c>
    </row>
    <row r="471" spans="1:9">
      <c r="A471" s="34" t="s">
        <v>10</v>
      </c>
      <c r="B471" s="35"/>
      <c r="C471" s="35"/>
      <c r="D471" s="19">
        <v>850</v>
      </c>
      <c r="E471" s="14">
        <f>SUM(E463:E470)</f>
        <v>137</v>
      </c>
      <c r="F471" s="14">
        <f t="shared" ref="F471:I471" si="49">SUM(F463:F470)</f>
        <v>33.5</v>
      </c>
      <c r="G471" s="14">
        <f t="shared" si="49"/>
        <v>35.099999999999994</v>
      </c>
      <c r="H471" s="14">
        <f t="shared" si="49"/>
        <v>152.19999999999999</v>
      </c>
      <c r="I471" s="14">
        <f t="shared" si="49"/>
        <v>1087.8</v>
      </c>
    </row>
    <row r="472" spans="1:9">
      <c r="A472" s="32" t="s">
        <v>7</v>
      </c>
      <c r="B472" s="33"/>
      <c r="C472" s="33"/>
      <c r="D472" s="33"/>
      <c r="E472" s="15">
        <f>137-E471</f>
        <v>0</v>
      </c>
      <c r="F472" s="55">
        <v>1</v>
      </c>
      <c r="G472" s="55">
        <v>1</v>
      </c>
      <c r="H472" s="55">
        <v>4</v>
      </c>
      <c r="I472" s="15"/>
    </row>
    <row r="476" spans="1:9">
      <c r="A476" s="31" t="s">
        <v>93</v>
      </c>
      <c r="B476" s="31"/>
      <c r="C476" s="31"/>
      <c r="D476" s="31" t="s">
        <v>126</v>
      </c>
      <c r="E476" s="31"/>
      <c r="F476" s="31"/>
      <c r="G476" s="31"/>
    </row>
    <row r="477" spans="1:9">
      <c r="A477" s="31" t="s">
        <v>1</v>
      </c>
      <c r="B477" s="31"/>
      <c r="C477" s="31"/>
      <c r="D477" s="31" t="s">
        <v>121</v>
      </c>
      <c r="E477" s="31"/>
      <c r="F477" s="31"/>
      <c r="G477" s="31"/>
    </row>
    <row r="478" spans="1:9">
      <c r="A478" s="30" t="s">
        <v>2</v>
      </c>
      <c r="B478" s="30"/>
      <c r="C478" s="30"/>
      <c r="D478" s="30" t="s">
        <v>122</v>
      </c>
      <c r="E478" s="30"/>
      <c r="F478" s="30"/>
      <c r="G478" s="30"/>
    </row>
    <row r="479" spans="1:9">
      <c r="A479" s="38" t="s">
        <v>15</v>
      </c>
      <c r="B479" s="39" t="s">
        <v>20</v>
      </c>
      <c r="C479" s="38" t="s">
        <v>21</v>
      </c>
      <c r="D479" s="38" t="s">
        <v>3</v>
      </c>
      <c r="E479" s="38" t="s">
        <v>22</v>
      </c>
      <c r="F479" s="38" t="s">
        <v>23</v>
      </c>
      <c r="G479" s="38"/>
      <c r="H479" s="38"/>
      <c r="I479" s="39" t="s">
        <v>24</v>
      </c>
    </row>
    <row r="480" spans="1:9" ht="19.2">
      <c r="A480" s="38"/>
      <c r="B480" s="39"/>
      <c r="C480" s="38"/>
      <c r="D480" s="38"/>
      <c r="E480" s="38"/>
      <c r="F480" s="29" t="s">
        <v>25</v>
      </c>
      <c r="G480" s="29" t="s">
        <v>26</v>
      </c>
      <c r="H480" s="29" t="s">
        <v>27</v>
      </c>
      <c r="I480" s="39"/>
    </row>
    <row r="481" spans="1:9">
      <c r="A481" s="46" t="s">
        <v>132</v>
      </c>
      <c r="B481" s="47"/>
      <c r="C481" s="47"/>
      <c r="D481" s="47"/>
      <c r="E481" s="47"/>
      <c r="F481" s="47"/>
      <c r="G481" s="47"/>
      <c r="H481" s="47"/>
      <c r="I481" s="47"/>
    </row>
    <row r="482" spans="1:9">
      <c r="A482" s="8">
        <v>2008</v>
      </c>
      <c r="B482" s="11"/>
      <c r="C482" s="27" t="s">
        <v>136</v>
      </c>
      <c r="D482" s="13">
        <v>170</v>
      </c>
      <c r="E482" s="9">
        <v>37.5</v>
      </c>
      <c r="F482" s="10">
        <v>0.6</v>
      </c>
      <c r="G482" s="10">
        <v>0.2</v>
      </c>
      <c r="H482" s="10">
        <v>6</v>
      </c>
      <c r="I482" s="10">
        <f t="shared" ref="I482:I484" si="50">F482*4.1+G482*9.3+H482*4.1</f>
        <v>28.919999999999998</v>
      </c>
    </row>
    <row r="483" spans="1:9">
      <c r="A483" s="8">
        <v>2008</v>
      </c>
      <c r="B483" s="8">
        <v>430</v>
      </c>
      <c r="C483" s="27" t="s">
        <v>14</v>
      </c>
      <c r="D483" s="11">
        <v>200</v>
      </c>
      <c r="E483" s="9">
        <v>2.5</v>
      </c>
      <c r="F483" s="10">
        <v>0</v>
      </c>
      <c r="G483" s="10">
        <v>0</v>
      </c>
      <c r="H483" s="10">
        <v>9.6999999999999993</v>
      </c>
      <c r="I483" s="10">
        <f t="shared" si="50"/>
        <v>39.769999999999996</v>
      </c>
    </row>
    <row r="484" spans="1:9">
      <c r="A484" s="68">
        <v>2008</v>
      </c>
      <c r="B484" s="68">
        <v>685</v>
      </c>
      <c r="C484" s="64" t="s">
        <v>138</v>
      </c>
      <c r="D484" s="65">
        <v>75</v>
      </c>
      <c r="E484" s="66">
        <v>20</v>
      </c>
      <c r="F484" s="67">
        <v>10.6</v>
      </c>
      <c r="G484" s="66">
        <v>11.74</v>
      </c>
      <c r="H484" s="66">
        <v>17.600000000000001</v>
      </c>
      <c r="I484" s="10">
        <f t="shared" si="50"/>
        <v>224.80199999999999</v>
      </c>
    </row>
    <row r="485" spans="1:9">
      <c r="A485" s="56" t="s">
        <v>10</v>
      </c>
      <c r="B485" s="57"/>
      <c r="C485" s="57"/>
      <c r="D485" s="58">
        <v>300</v>
      </c>
      <c r="E485" s="63">
        <f>SUM(E482:E484)</f>
        <v>60</v>
      </c>
      <c r="F485" s="59">
        <f t="shared" ref="F485" si="51">SUM(F482:F484)</f>
        <v>11.2</v>
      </c>
      <c r="G485" s="59">
        <f t="shared" ref="G485" si="52">SUM(G482:G484)</f>
        <v>11.94</v>
      </c>
      <c r="H485" s="59">
        <f t="shared" ref="H485" si="53">SUM(H482:H484)</f>
        <v>33.299999999999997</v>
      </c>
      <c r="I485" s="59">
        <f t="shared" ref="I485" si="54">SUM(I482:I484)</f>
        <v>293.49199999999996</v>
      </c>
    </row>
  </sheetData>
  <sheetProtection selectLockedCells="1" selectUnlockedCells="1"/>
  <mergeCells count="420">
    <mergeCell ref="I479:I480"/>
    <mergeCell ref="A481:I481"/>
    <mergeCell ref="A479:A480"/>
    <mergeCell ref="B479:B480"/>
    <mergeCell ref="C479:C480"/>
    <mergeCell ref="D479:D480"/>
    <mergeCell ref="E479:E480"/>
    <mergeCell ref="F479:H479"/>
    <mergeCell ref="I460:I461"/>
    <mergeCell ref="A462:I462"/>
    <mergeCell ref="A471:C471"/>
    <mergeCell ref="A472:D472"/>
    <mergeCell ref="A476:C476"/>
    <mergeCell ref="D476:G476"/>
    <mergeCell ref="D457:G457"/>
    <mergeCell ref="D458:G458"/>
    <mergeCell ref="D459:F459"/>
    <mergeCell ref="A460:A461"/>
    <mergeCell ref="B460:B461"/>
    <mergeCell ref="C460:C461"/>
    <mergeCell ref="D460:D461"/>
    <mergeCell ref="E460:E461"/>
    <mergeCell ref="F460:H460"/>
    <mergeCell ref="I428:I429"/>
    <mergeCell ref="A430:I430"/>
    <mergeCell ref="A450:C450"/>
    <mergeCell ref="D450:H450"/>
    <mergeCell ref="A451:C451"/>
    <mergeCell ref="D452:H452"/>
    <mergeCell ref="D427:G427"/>
    <mergeCell ref="A428:A429"/>
    <mergeCell ref="B428:B429"/>
    <mergeCell ref="C428:C429"/>
    <mergeCell ref="D428:D429"/>
    <mergeCell ref="E428:E429"/>
    <mergeCell ref="F428:H428"/>
    <mergeCell ref="E410:E411"/>
    <mergeCell ref="F410:H410"/>
    <mergeCell ref="I410:I411"/>
    <mergeCell ref="A412:I412"/>
    <mergeCell ref="A420:C420"/>
    <mergeCell ref="A421:D421"/>
    <mergeCell ref="A405:G405"/>
    <mergeCell ref="A406:G406"/>
    <mergeCell ref="A407:C407"/>
    <mergeCell ref="D407:G407"/>
    <mergeCell ref="D408:G408"/>
    <mergeCell ref="D409:F409"/>
    <mergeCell ref="I378:I379"/>
    <mergeCell ref="A380:I380"/>
    <mergeCell ref="A384:C384"/>
    <mergeCell ref="D400:H400"/>
    <mergeCell ref="A401:C401"/>
    <mergeCell ref="A402:C402"/>
    <mergeCell ref="D402:H402"/>
    <mergeCell ref="A378:A379"/>
    <mergeCell ref="B378:B379"/>
    <mergeCell ref="C378:C379"/>
    <mergeCell ref="D378:D379"/>
    <mergeCell ref="E378:E379"/>
    <mergeCell ref="F378:H378"/>
    <mergeCell ref="I361:I362"/>
    <mergeCell ref="A363:I363"/>
    <mergeCell ref="A371:C371"/>
    <mergeCell ref="A372:D372"/>
    <mergeCell ref="A375:C375"/>
    <mergeCell ref="D375:G375"/>
    <mergeCell ref="D359:G359"/>
    <mergeCell ref="D360:F360"/>
    <mergeCell ref="A361:A362"/>
    <mergeCell ref="B361:B362"/>
    <mergeCell ref="C361:C362"/>
    <mergeCell ref="D361:D362"/>
    <mergeCell ref="E361:E362"/>
    <mergeCell ref="F361:H361"/>
    <mergeCell ref="I331:I332"/>
    <mergeCell ref="A333:I333"/>
    <mergeCell ref="A351:C351"/>
    <mergeCell ref="D351:H351"/>
    <mergeCell ref="A352:C352"/>
    <mergeCell ref="A353:C353"/>
    <mergeCell ref="D353:H353"/>
    <mergeCell ref="A329:C329"/>
    <mergeCell ref="D329:G329"/>
    <mergeCell ref="A330:C330"/>
    <mergeCell ref="D330:G330"/>
    <mergeCell ref="A331:A332"/>
    <mergeCell ref="B331:B332"/>
    <mergeCell ref="C331:C332"/>
    <mergeCell ref="D331:D332"/>
    <mergeCell ref="E331:E332"/>
    <mergeCell ref="F331:H331"/>
    <mergeCell ref="C314:C315"/>
    <mergeCell ref="D314:D315"/>
    <mergeCell ref="E314:E315"/>
    <mergeCell ref="F314:H314"/>
    <mergeCell ref="I314:I315"/>
    <mergeCell ref="A316:I316"/>
    <mergeCell ref="A308:B308"/>
    <mergeCell ref="D308:H308"/>
    <mergeCell ref="A309:G309"/>
    <mergeCell ref="A310:G310"/>
    <mergeCell ref="D311:G311"/>
    <mergeCell ref="A312:C312"/>
    <mergeCell ref="D312:G312"/>
    <mergeCell ref="E284:E285"/>
    <mergeCell ref="F284:H284"/>
    <mergeCell ref="I284:I285"/>
    <mergeCell ref="A286:I286"/>
    <mergeCell ref="A281:C281"/>
    <mergeCell ref="D281:G281"/>
    <mergeCell ref="A282:C282"/>
    <mergeCell ref="D282:G282"/>
    <mergeCell ref="I268:I269"/>
    <mergeCell ref="A270:I270"/>
    <mergeCell ref="A278:C278"/>
    <mergeCell ref="A279:D279"/>
    <mergeCell ref="A283:C283"/>
    <mergeCell ref="D283:G283"/>
    <mergeCell ref="A262:B262"/>
    <mergeCell ref="D262:H262"/>
    <mergeCell ref="A263:G263"/>
    <mergeCell ref="A264:G264"/>
    <mergeCell ref="D265:G265"/>
    <mergeCell ref="A266:C266"/>
    <mergeCell ref="D266:G266"/>
    <mergeCell ref="I237:I238"/>
    <mergeCell ref="A239:I239"/>
    <mergeCell ref="A243:C243"/>
    <mergeCell ref="A258:C258"/>
    <mergeCell ref="D258:H258"/>
    <mergeCell ref="A259:C259"/>
    <mergeCell ref="A235:C235"/>
    <mergeCell ref="D235:G235"/>
    <mergeCell ref="A236:C236"/>
    <mergeCell ref="D236:G236"/>
    <mergeCell ref="A237:A238"/>
    <mergeCell ref="B237:B238"/>
    <mergeCell ref="C237:C238"/>
    <mergeCell ref="D237:D238"/>
    <mergeCell ref="E237:E238"/>
    <mergeCell ref="F237:H237"/>
    <mergeCell ref="A220:C220"/>
    <mergeCell ref="D220:F220"/>
    <mergeCell ref="A231:C231"/>
    <mergeCell ref="A232:D232"/>
    <mergeCell ref="A234:C234"/>
    <mergeCell ref="D234:G234"/>
    <mergeCell ref="I190:I191"/>
    <mergeCell ref="A192:I192"/>
    <mergeCell ref="A195:C195"/>
    <mergeCell ref="A171:A172"/>
    <mergeCell ref="B171:B172"/>
    <mergeCell ref="C171:C172"/>
    <mergeCell ref="D171:D172"/>
    <mergeCell ref="E171:E172"/>
    <mergeCell ref="F171:H171"/>
    <mergeCell ref="I171:I172"/>
    <mergeCell ref="A190:A191"/>
    <mergeCell ref="B190:B191"/>
    <mergeCell ref="C190:C191"/>
    <mergeCell ref="D190:D191"/>
    <mergeCell ref="E190:E191"/>
    <mergeCell ref="F190:H190"/>
    <mergeCell ref="A139:C139"/>
    <mergeCell ref="A183:D183"/>
    <mergeCell ref="A187:C187"/>
    <mergeCell ref="D187:G187"/>
    <mergeCell ref="A173:I173"/>
    <mergeCell ref="A81:I81"/>
    <mergeCell ref="A85:C85"/>
    <mergeCell ref="A131:C131"/>
    <mergeCell ref="D131:G131"/>
    <mergeCell ref="D132:G132"/>
    <mergeCell ref="A133:C133"/>
    <mergeCell ref="D133:G133"/>
    <mergeCell ref="A119:I119"/>
    <mergeCell ref="I27:I28"/>
    <mergeCell ref="A29:I29"/>
    <mergeCell ref="A32:C32"/>
    <mergeCell ref="A76:C76"/>
    <mergeCell ref="D76:G76"/>
    <mergeCell ref="A77:C77"/>
    <mergeCell ref="D77:G77"/>
    <mergeCell ref="A24:C24"/>
    <mergeCell ref="D24:G24"/>
    <mergeCell ref="D25:G25"/>
    <mergeCell ref="A26:C26"/>
    <mergeCell ref="D26:G26"/>
    <mergeCell ref="A27:A28"/>
    <mergeCell ref="B27:B28"/>
    <mergeCell ref="C27:C28"/>
    <mergeCell ref="D27:D28"/>
    <mergeCell ref="A485:C485"/>
    <mergeCell ref="A477:C477"/>
    <mergeCell ref="D477:G477"/>
    <mergeCell ref="A478:C478"/>
    <mergeCell ref="D478:G478"/>
    <mergeCell ref="A457:C457"/>
    <mergeCell ref="A458:C458"/>
    <mergeCell ref="A459:C459"/>
    <mergeCell ref="A454:B454"/>
    <mergeCell ref="D454:H454"/>
    <mergeCell ref="A455:G455"/>
    <mergeCell ref="A456:G456"/>
    <mergeCell ref="A452:C452"/>
    <mergeCell ref="A453:B453"/>
    <mergeCell ref="D453:H453"/>
    <mergeCell ref="A425:C425"/>
    <mergeCell ref="A433:C433"/>
    <mergeCell ref="D425:G425"/>
    <mergeCell ref="A426:C426"/>
    <mergeCell ref="D426:G426"/>
    <mergeCell ref="A427:C427"/>
    <mergeCell ref="A410:A411"/>
    <mergeCell ref="B410:B411"/>
    <mergeCell ref="C410:C411"/>
    <mergeCell ref="D410:D411"/>
    <mergeCell ref="A408:C408"/>
    <mergeCell ref="A409:C409"/>
    <mergeCell ref="A403:B403"/>
    <mergeCell ref="D403:H403"/>
    <mergeCell ref="A404:B404"/>
    <mergeCell ref="D404:H404"/>
    <mergeCell ref="A400:C400"/>
    <mergeCell ref="A376:C376"/>
    <mergeCell ref="D376:G376"/>
    <mergeCell ref="A377:C377"/>
    <mergeCell ref="D377:G377"/>
    <mergeCell ref="A359:C359"/>
    <mergeCell ref="A360:C360"/>
    <mergeCell ref="A356:G356"/>
    <mergeCell ref="A357:G357"/>
    <mergeCell ref="A358:C358"/>
    <mergeCell ref="D358:G358"/>
    <mergeCell ref="A354:B354"/>
    <mergeCell ref="D354:H354"/>
    <mergeCell ref="A355:B355"/>
    <mergeCell ref="D355:H355"/>
    <mergeCell ref="A337:C337"/>
    <mergeCell ref="A324:C324"/>
    <mergeCell ref="A325:D325"/>
    <mergeCell ref="A328:C328"/>
    <mergeCell ref="D328:G328"/>
    <mergeCell ref="A313:C313"/>
    <mergeCell ref="D313:F313"/>
    <mergeCell ref="A314:A315"/>
    <mergeCell ref="B314:B315"/>
    <mergeCell ref="A311:C311"/>
    <mergeCell ref="A306:C306"/>
    <mergeCell ref="D306:H306"/>
    <mergeCell ref="A307:B307"/>
    <mergeCell ref="D307:H307"/>
    <mergeCell ref="A304:C304"/>
    <mergeCell ref="D304:H304"/>
    <mergeCell ref="A305:C305"/>
    <mergeCell ref="A289:C289"/>
    <mergeCell ref="A284:A285"/>
    <mergeCell ref="B284:B285"/>
    <mergeCell ref="C284:C285"/>
    <mergeCell ref="D284:D285"/>
    <mergeCell ref="A268:A269"/>
    <mergeCell ref="B268:B269"/>
    <mergeCell ref="C268:C269"/>
    <mergeCell ref="D268:D269"/>
    <mergeCell ref="A267:C267"/>
    <mergeCell ref="D267:F267"/>
    <mergeCell ref="E268:E269"/>
    <mergeCell ref="F268:H268"/>
    <mergeCell ref="A265:C265"/>
    <mergeCell ref="A260:C260"/>
    <mergeCell ref="D260:H260"/>
    <mergeCell ref="A261:B261"/>
    <mergeCell ref="D261:H261"/>
    <mergeCell ref="I221:I222"/>
    <mergeCell ref="A223:I223"/>
    <mergeCell ref="A221:A222"/>
    <mergeCell ref="B221:B222"/>
    <mergeCell ref="C221:C222"/>
    <mergeCell ref="D221:D222"/>
    <mergeCell ref="E221:E222"/>
    <mergeCell ref="F221:H221"/>
    <mergeCell ref="A218:C218"/>
    <mergeCell ref="D218:G218"/>
    <mergeCell ref="A219:C219"/>
    <mergeCell ref="D219:G219"/>
    <mergeCell ref="A214:B214"/>
    <mergeCell ref="D214:H214"/>
    <mergeCell ref="A215:B215"/>
    <mergeCell ref="D215:H215"/>
    <mergeCell ref="A216:G216"/>
    <mergeCell ref="A217:G217"/>
    <mergeCell ref="A211:C211"/>
    <mergeCell ref="D211:H211"/>
    <mergeCell ref="A212:C212"/>
    <mergeCell ref="A213:C213"/>
    <mergeCell ref="D213:H213"/>
    <mergeCell ref="D188:G188"/>
    <mergeCell ref="A189:C189"/>
    <mergeCell ref="A170:C170"/>
    <mergeCell ref="D170:F170"/>
    <mergeCell ref="D189:G189"/>
    <mergeCell ref="A182:C182"/>
    <mergeCell ref="A188:C188"/>
    <mergeCell ref="A168:C168"/>
    <mergeCell ref="D168:G168"/>
    <mergeCell ref="A169:C169"/>
    <mergeCell ref="D169:G169"/>
    <mergeCell ref="A164:B164"/>
    <mergeCell ref="D164:H164"/>
    <mergeCell ref="A165:B165"/>
    <mergeCell ref="D165:H165"/>
    <mergeCell ref="A166:G166"/>
    <mergeCell ref="A167:G167"/>
    <mergeCell ref="A128:D128"/>
    <mergeCell ref="A161:C161"/>
    <mergeCell ref="D161:H161"/>
    <mergeCell ref="A162:C162"/>
    <mergeCell ref="A163:C163"/>
    <mergeCell ref="D163:H163"/>
    <mergeCell ref="A134:A135"/>
    <mergeCell ref="B134:B135"/>
    <mergeCell ref="C134:C135"/>
    <mergeCell ref="D134:D135"/>
    <mergeCell ref="A127:C127"/>
    <mergeCell ref="E134:E135"/>
    <mergeCell ref="F134:H134"/>
    <mergeCell ref="I134:I135"/>
    <mergeCell ref="A136:I136"/>
    <mergeCell ref="A132:C132"/>
    <mergeCell ref="I117:I118"/>
    <mergeCell ref="A117:A118"/>
    <mergeCell ref="B117:B118"/>
    <mergeCell ref="C117:C118"/>
    <mergeCell ref="D117:D118"/>
    <mergeCell ref="E117:E118"/>
    <mergeCell ref="F117:H117"/>
    <mergeCell ref="A114:C114"/>
    <mergeCell ref="D114:G114"/>
    <mergeCell ref="A115:C115"/>
    <mergeCell ref="D115:G115"/>
    <mergeCell ref="A116:C116"/>
    <mergeCell ref="D116:G116"/>
    <mergeCell ref="A110:B110"/>
    <mergeCell ref="D110:H110"/>
    <mergeCell ref="A111:B111"/>
    <mergeCell ref="D111:H111"/>
    <mergeCell ref="A112:G112"/>
    <mergeCell ref="A113:G113"/>
    <mergeCell ref="A74:D74"/>
    <mergeCell ref="A107:C107"/>
    <mergeCell ref="D107:H107"/>
    <mergeCell ref="A108:C108"/>
    <mergeCell ref="A109:C109"/>
    <mergeCell ref="D109:H109"/>
    <mergeCell ref="D78:G78"/>
    <mergeCell ref="A79:A80"/>
    <mergeCell ref="B79:B80"/>
    <mergeCell ref="C79:C80"/>
    <mergeCell ref="I63:I64"/>
    <mergeCell ref="A65:I65"/>
    <mergeCell ref="A73:C73"/>
    <mergeCell ref="A63:A64"/>
    <mergeCell ref="B63:B64"/>
    <mergeCell ref="C63:C64"/>
    <mergeCell ref="D63:D64"/>
    <mergeCell ref="E63:E64"/>
    <mergeCell ref="F63:H63"/>
    <mergeCell ref="D79:D80"/>
    <mergeCell ref="A78:C78"/>
    <mergeCell ref="E79:E80"/>
    <mergeCell ref="F79:H79"/>
    <mergeCell ref="I79:I80"/>
    <mergeCell ref="A60:C60"/>
    <mergeCell ref="D60:G60"/>
    <mergeCell ref="A61:C61"/>
    <mergeCell ref="D61:G61"/>
    <mergeCell ref="A62:C62"/>
    <mergeCell ref="D62:G62"/>
    <mergeCell ref="A56:B56"/>
    <mergeCell ref="D56:H56"/>
    <mergeCell ref="A57:B57"/>
    <mergeCell ref="D57:H57"/>
    <mergeCell ref="A58:G58"/>
    <mergeCell ref="A59:G59"/>
    <mergeCell ref="A22:D22"/>
    <mergeCell ref="A53:C53"/>
    <mergeCell ref="D53:H53"/>
    <mergeCell ref="A54:C54"/>
    <mergeCell ref="A55:C55"/>
    <mergeCell ref="D55:H55"/>
    <mergeCell ref="E27:E28"/>
    <mergeCell ref="F27:H27"/>
    <mergeCell ref="I11:I12"/>
    <mergeCell ref="A13:I13"/>
    <mergeCell ref="A21:C21"/>
    <mergeCell ref="A11:A12"/>
    <mergeCell ref="B11:B12"/>
    <mergeCell ref="C11:C12"/>
    <mergeCell ref="D11:D12"/>
    <mergeCell ref="E11:E12"/>
    <mergeCell ref="F11:H11"/>
    <mergeCell ref="A25:C25"/>
    <mergeCell ref="A9:C9"/>
    <mergeCell ref="D9:G9"/>
    <mergeCell ref="A10:C10"/>
    <mergeCell ref="D10:G10"/>
    <mergeCell ref="A5:B5"/>
    <mergeCell ref="D5:H5"/>
    <mergeCell ref="A6:G6"/>
    <mergeCell ref="A7:G7"/>
    <mergeCell ref="A8:C8"/>
    <mergeCell ref="D8:G8"/>
    <mergeCell ref="A1:C1"/>
    <mergeCell ref="D1:H1"/>
    <mergeCell ref="A2:C2"/>
    <mergeCell ref="A3:C3"/>
    <mergeCell ref="D3:H3"/>
    <mergeCell ref="A4:B4"/>
    <mergeCell ref="D4:H4"/>
  </mergeCells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Кингисепп</vt:lpstr>
      <vt:lpstr>Кингисепп обед и полдники)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79215</dc:creator>
  <cp:lastModifiedBy>Андрей</cp:lastModifiedBy>
  <cp:lastPrinted>2022-10-18T11:49:53Z</cp:lastPrinted>
  <dcterms:created xsi:type="dcterms:W3CDTF">2021-03-20T15:11:05Z</dcterms:created>
  <dcterms:modified xsi:type="dcterms:W3CDTF">2024-01-18T19:30:13Z</dcterms:modified>
</cp:coreProperties>
</file>